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2PROVEEDORES/BIONAG/"/>
    </mc:Choice>
  </mc:AlternateContent>
  <xr:revisionPtr revIDLastSave="177" documentId="8_{A2CC34DA-334C-479C-929B-CCDAB98A7822}" xr6:coauthVersionLast="47" xr6:coauthVersionMax="47" xr10:uidLastSave="{E1BCADA2-1DB9-47A3-B601-64075CDCA367}"/>
  <bookViews>
    <workbookView xWindow="-110" yWindow="-110" windowWidth="19420" windowHeight="10300" activeTab="2" xr2:uid="{3D5FA68D-5497-49E9-A759-22A978FAB890}"/>
  </bookViews>
  <sheets>
    <sheet name="Hoja1" sheetId="1" r:id="rId1"/>
    <sheet name="Hoja2" sheetId="2" r:id="rId2"/>
    <sheet name="alt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2" i="2"/>
  <c r="F3" i="2"/>
  <c r="F4" i="2"/>
  <c r="F5" i="2"/>
  <c r="F6" i="2"/>
  <c r="F7" i="2"/>
  <c r="F2" i="2"/>
  <c r="D3" i="2"/>
  <c r="D4" i="2"/>
  <c r="D5" i="2"/>
  <c r="D6" i="2"/>
  <c r="D7" i="2"/>
  <c r="D2" i="2"/>
  <c r="D8" i="2" l="1"/>
  <c r="D9" i="2" s="1"/>
  <c r="D10" i="2" l="1"/>
</calcChain>
</file>

<file path=xl/sharedStrings.xml><?xml version="1.0" encoding="utf-8"?>
<sst xmlns="http://schemas.openxmlformats.org/spreadsheetml/2006/main" count="98" uniqueCount="49">
  <si>
    <t>TEMPERNAG / NAGPET 240 mL</t>
  </si>
  <si>
    <t>TEMPERNAG / NAGPET 120 mL</t>
  </si>
  <si>
    <t>NAGPET 60 mL</t>
  </si>
  <si>
    <t>PRECIOS BIONAG SUGERIDOS A MVZ Y PÚBLICO EN GENERAL.</t>
  </si>
  <si>
    <t>COSTO</t>
  </si>
  <si>
    <t>MVZ</t>
  </si>
  <si>
    <t>%</t>
  </si>
  <si>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</si>
  <si>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</si>
  <si>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</si>
  <si>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</si>
  <si>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</si>
  <si>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</si>
  <si>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</si>
  <si>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</si>
  <si>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</si>
  <si>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</si>
  <si>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</si>
  <si>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</si>
  <si>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</si>
  <si>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</si>
  <si>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OFERTA</t>
  </si>
  <si>
    <t>STATUS</t>
  </si>
  <si>
    <t>CALVESAT</t>
  </si>
  <si>
    <t>IMAGEN</t>
  </si>
  <si>
    <t>UBICACION</t>
  </si>
  <si>
    <t>MIN</t>
  </si>
  <si>
    <t>MAX</t>
  </si>
  <si>
    <t>FARMACEUTICOS</t>
  </si>
  <si>
    <t>PERROS Y GATOS</t>
  </si>
  <si>
    <t>1A</t>
  </si>
  <si>
    <t>BIONAG</t>
  </si>
  <si>
    <t>TEMPERNAG 120ML</t>
  </si>
  <si>
    <t>TEMPERNAG 240ML</t>
  </si>
  <si>
    <t>NAGPET 240ML</t>
  </si>
  <si>
    <t>NAGPET 120ML</t>
  </si>
  <si>
    <t>NAGPET 60ML SPRAY</t>
  </si>
  <si>
    <t>publico</t>
  </si>
  <si>
    <t>factura</t>
  </si>
  <si>
    <t>240 ml</t>
  </si>
  <si>
    <t>120 ml</t>
  </si>
  <si>
    <t>60 ml</t>
  </si>
  <si>
    <t>BIO-TEM240</t>
  </si>
  <si>
    <t>BIO-TEM120</t>
  </si>
  <si>
    <t>BIO-NAG240</t>
  </si>
  <si>
    <t>BIO-NAG120</t>
  </si>
  <si>
    <t>BIO-NAG60</t>
  </si>
  <si>
    <t>NAGPET 60ML</t>
  </si>
  <si>
    <t>BIO-NAG60S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</si>
</sst>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44" fontId="3" fillId="0" borderId="0" xfId="1" applyFont="1" applyAlignment="1">
      <alignment horizontal="center"/>
    </xf>
    <xf numFmtId="0" fontId="0" fillId="0" borderId="0" xfId="0" applyFill="1"/>
    <xf numFmtId="44" fontId="3" fillId="0" borderId="0" xfId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44" fontId="5" fillId="0" borderId="0" xfId="1" applyFont="1" applyFill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4" fillId="0" borderId="0" xfId="0" applyFont="1" applyFill="1"/>
    <xf numFmtId="44" fontId="6" fillId="0" borderId="0" xfId="1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615951</xdr:colOff>
      <xdr:row>2</xdr:row>
      <xdr:rowOff>76200</xdr:rowOff>
    </xdr:from>
    <xdr:to>
      <xdr:col>3</xdr:col>
      <xdr:colOff>1308100</xdr:colOff>
      <xdr:row>4</xdr:row>
      <xdr:rowOff>167935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72C1FE-2D8E-CDC6-5228-8C3BA7B0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1" y="444500"/>
          <a:ext cx="1695449" cy="46003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139700</xdr:rowOff>
    </xdr:from>
    <xdr:to>
      <xdr:col>1</xdr:col>
      <xdr:colOff>1633234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581150-7BC2-4542-9746-BDA05296D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39700"/>
          <a:ext cx="1576084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508000</xdr:colOff>
      <xdr:row>7</xdr:row>
      <xdr:rowOff>76200</xdr:rowOff>
    </xdr:from>
    <xdr:to>
      <xdr:col>12</xdr:col>
      <xdr:colOff>413065</xdr:colOff>
      <xdr:row>15</xdr:row>
      <xdr:rowOff>69938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321BD8-4BD7-23A2-F1D7-9D7E5D94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2950" y="1365250"/>
          <a:ext cx="6121715" cy="1720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719137</xdr:colOff>
      <xdr:row>1</xdr:row>
      <xdr:rowOff>31146</xdr:rowOff>
    </xdr:from>
    <xdr:to>
      <xdr:col>14</xdr:col>
      <xdr:colOff>249236</xdr:colOff>
      <xdr:row>6</xdr:row>
      <xdr:rowOff>9579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BDBC9D-6D48-EE7B-9EE3-4BA8CFDD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3200" y="269271"/>
          <a:ext cx="4102099" cy="11690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911F-82E0-4F22-90EC-CC2A67E47697}">
  <dimension ref="B7:E16"/>
  <sheetViews>
    <sheetView showGridLines="0" zoomScaleNormal="100" workbookViewId="0">
      <selection activeCell="C9" sqref="C9:D9"/>
    </sheetView>
  </sheetViews>
  <sheetFormatPr baseColWidth="10" defaultRowHeight="14.5" x14ac:dyDescent="0.35"/>
  <cols>
    <col min="2" max="2" width="31.81640625" customWidth="1"/>
    <col min="3" max="3" width="14.36328125" customWidth="1"/>
    <col min="4" max="4" width="19" customWidth="1"/>
    <col min="5" max="5" width="12.6328125" bestFit="1" customWidth="1"/>
  </cols>
  <sheetData>
    <row r="7" spans="2:5" x14ac:dyDescent="0.35">
      <c r="B7" s="2" t="s">
        <v>3</v>
      </c>
      <c r="C7" s="1"/>
      <c r="D7" s="1"/>
    </row>
    <row r="8" spans="2:5" x14ac:dyDescent="0.35">
      <c r="C8" s="1"/>
      <c r="D8" s="1"/>
    </row>
    <row r="9" spans="2:5" ht="18.5" x14ac:dyDescent="0.45">
      <c r="B9" s="3" t="s">
        <v>0</v>
      </c>
      <c r="C9" s="6">
        <v>1290</v>
      </c>
      <c r="D9" s="6">
        <v>1730</v>
      </c>
      <c r="E9" s="2"/>
    </row>
    <row r="10" spans="2:5" ht="18.5" x14ac:dyDescent="0.45">
      <c r="B10" s="3" t="s">
        <v>1</v>
      </c>
      <c r="C10" s="6">
        <v>810</v>
      </c>
      <c r="D10" s="6">
        <v>1080</v>
      </c>
    </row>
    <row r="11" spans="2:5" ht="18.5" x14ac:dyDescent="0.45">
      <c r="B11" s="3" t="s">
        <v>2</v>
      </c>
      <c r="C11" s="6">
        <v>415</v>
      </c>
      <c r="D11" s="6">
        <v>550</v>
      </c>
    </row>
    <row r="12" spans="2:5" ht="18.5" x14ac:dyDescent="0.45">
      <c r="B12" s="3"/>
      <c r="C12" s="6"/>
      <c r="D12" s="6"/>
    </row>
    <row r="13" spans="2:5" ht="18.5" x14ac:dyDescent="0.45">
      <c r="B13" s="5"/>
      <c r="C13" s="4"/>
      <c r="D13" s="4"/>
    </row>
    <row r="14" spans="2:5" x14ac:dyDescent="0.35">
      <c r="C14" s="1"/>
      <c r="D14" s="1"/>
    </row>
    <row r="15" spans="2:5" x14ac:dyDescent="0.35">
      <c r="C15" s="1"/>
      <c r="D15" s="1"/>
    </row>
    <row r="16" spans="2:5" x14ac:dyDescent="0.35">
      <c r="C16" s="1"/>
      <c r="D16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EE80-1665-4724-9EDF-B49245DD9E3F}">
  <dimension ref="A1:H13"/>
  <sheetViews>
    <sheetView zoomScale="80" zoomScaleNormal="80" workbookViewId="0">
      <selection activeCell="A2" sqref="A2:A7"/>
    </sheetView>
  </sheetViews>
  <sheetFormatPr baseColWidth="10" defaultRowHeight="18.5" x14ac:dyDescent="0.45"/>
  <cols>
    <col min="1" max="1" width="10" style="7" customWidth="1"/>
    <col min="2" max="2" width="23.453125" style="7" bestFit="1" customWidth="1"/>
    <col min="3" max="3" width="10.1796875" style="7" bestFit="1" customWidth="1"/>
    <col min="4" max="4" width="14.08984375" style="8" bestFit="1" customWidth="1"/>
    <col min="5" max="5" width="12.81640625" style="7" bestFit="1" customWidth="1"/>
    <col min="6" max="6" width="12.81640625" style="7" customWidth="1"/>
    <col min="7" max="7" width="12.81640625" style="7" bestFit="1" customWidth="1"/>
    <col min="8" max="16384" width="10.90625" style="7"/>
  </cols>
  <sheetData>
    <row r="1" spans="1:8" x14ac:dyDescent="0.45">
      <c r="C1" s="8" t="s">
        <v>4</v>
      </c>
      <c r="D1" s="8" t="s">
        <v>38</v>
      </c>
      <c r="E1" s="7" t="s">
        <v>5</v>
      </c>
      <c r="F1" s="12" t="s">
        <v>6</v>
      </c>
      <c r="G1" s="7" t="s">
        <v>37</v>
      </c>
      <c r="H1" s="12" t="s">
        <v>6</v>
      </c>
    </row>
    <row r="2" spans="1:8" x14ac:dyDescent="0.45">
      <c r="A2" s="7">
        <v>30</v>
      </c>
      <c r="B2" s="9" t="s">
        <v>33</v>
      </c>
      <c r="C2" s="9">
        <v>985</v>
      </c>
      <c r="D2" s="8">
        <f>C2*A2</f>
        <v>29550</v>
      </c>
      <c r="E2" s="8">
        <v>1290</v>
      </c>
      <c r="F2" s="13">
        <f>100-(C2*100/E2)</f>
        <v>23.643410852713174</v>
      </c>
      <c r="G2" s="8">
        <v>1730</v>
      </c>
      <c r="H2" s="13">
        <f>100-(C2*100/G2)</f>
        <v>43.063583815028899</v>
      </c>
    </row>
    <row r="3" spans="1:8" x14ac:dyDescent="0.45">
      <c r="A3" s="7">
        <v>30</v>
      </c>
      <c r="B3" s="9" t="s">
        <v>32</v>
      </c>
      <c r="C3" s="9">
        <v>565</v>
      </c>
      <c r="D3" s="8">
        <f t="shared" ref="D3:D7" si="0">C3*A3</f>
        <v>16950</v>
      </c>
      <c r="E3" s="8">
        <v>810</v>
      </c>
      <c r="F3" s="13">
        <f>100-(C3*100/E3)</f>
        <v>30.246913580246911</v>
      </c>
      <c r="G3" s="8">
        <v>1080</v>
      </c>
      <c r="H3" s="13">
        <f>100-(C3*100/G3)</f>
        <v>47.685185185185183</v>
      </c>
    </row>
    <row r="4" spans="1:8" x14ac:dyDescent="0.45">
      <c r="A4" s="7">
        <v>20</v>
      </c>
      <c r="B4" s="9" t="s">
        <v>34</v>
      </c>
      <c r="C4" s="9">
        <v>985</v>
      </c>
      <c r="D4" s="8">
        <f t="shared" si="0"/>
        <v>19700</v>
      </c>
      <c r="E4" s="8">
        <v>1290</v>
      </c>
      <c r="F4" s="13">
        <f>100-(C4*100/E4)</f>
        <v>23.643410852713174</v>
      </c>
      <c r="G4" s="8">
        <v>1730</v>
      </c>
      <c r="H4" s="13">
        <f>100-(C4*100/G4)</f>
        <v>43.063583815028899</v>
      </c>
    </row>
    <row r="5" spans="1:8" x14ac:dyDescent="0.45">
      <c r="A5" s="7">
        <v>20</v>
      </c>
      <c r="B5" s="9" t="s">
        <v>35</v>
      </c>
      <c r="C5" s="9">
        <v>565</v>
      </c>
      <c r="D5" s="8">
        <f t="shared" si="0"/>
        <v>11300</v>
      </c>
      <c r="E5" s="8">
        <v>810</v>
      </c>
      <c r="F5" s="13">
        <f>100-(C5*100/E5)</f>
        <v>30.246913580246911</v>
      </c>
      <c r="G5" s="8">
        <v>1080</v>
      </c>
      <c r="H5" s="13">
        <f>100-(C5*100/G5)</f>
        <v>47.685185185185183</v>
      </c>
    </row>
    <row r="6" spans="1:8" x14ac:dyDescent="0.45">
      <c r="A6" s="7">
        <v>20</v>
      </c>
      <c r="B6" s="9" t="s">
        <v>36</v>
      </c>
      <c r="C6" s="9">
        <v>275</v>
      </c>
      <c r="D6" s="8">
        <f t="shared" si="0"/>
        <v>5500</v>
      </c>
      <c r="E6" s="8">
        <v>415</v>
      </c>
      <c r="F6" s="13">
        <f>100-(C6*100/E6)</f>
        <v>33.734939759036138</v>
      </c>
      <c r="G6" s="8">
        <v>550</v>
      </c>
      <c r="H6" s="13">
        <f>100-(C6*100/G6)</f>
        <v>50</v>
      </c>
    </row>
    <row r="7" spans="1:8" x14ac:dyDescent="0.45">
      <c r="A7" s="7">
        <v>10</v>
      </c>
      <c r="B7" s="9" t="s">
        <v>36</v>
      </c>
      <c r="C7" s="9">
        <v>275</v>
      </c>
      <c r="D7" s="8">
        <f t="shared" si="0"/>
        <v>2750</v>
      </c>
      <c r="E7" s="8">
        <v>415</v>
      </c>
      <c r="F7" s="13">
        <f>100-(C7*100/E7)</f>
        <v>33.734939759036138</v>
      </c>
      <c r="G7" s="8">
        <v>550</v>
      </c>
      <c r="H7" s="13">
        <f>100-(C7*100/G7)</f>
        <v>50</v>
      </c>
    </row>
    <row r="8" spans="1:8" x14ac:dyDescent="0.45">
      <c r="D8" s="11">
        <f>SUM(D2:D7)</f>
        <v>85750</v>
      </c>
    </row>
    <row r="9" spans="1:8" x14ac:dyDescent="0.45">
      <c r="D9" s="10">
        <f>D8*0.1</f>
        <v>8575</v>
      </c>
    </row>
    <row r="10" spans="1:8" x14ac:dyDescent="0.45">
      <c r="B10" s="9"/>
      <c r="D10" s="10">
        <f>D8-D9</f>
        <v>77175</v>
      </c>
    </row>
    <row r="13" spans="1:8" x14ac:dyDescent="0.45">
      <c r="B13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FCFB-A91D-4053-B776-FA1BFBF4F639}">
  <dimension ref="A1:V7"/>
  <sheetViews>
    <sheetView tabSelected="1" zoomScale="80" zoomScaleNormal="80" workbookViewId="0">
      <selection activeCell="A5" sqref="A5"/>
    </sheetView>
  </sheetViews>
  <sheetFormatPr baseColWidth="10" defaultRowHeight="14.5" x14ac:dyDescent="0.35"/>
  <cols>
    <col min="1" max="2" width="11.54296875" bestFit="1" customWidth="1"/>
    <col min="3" max="3" width="25.81640625" bestFit="1" customWidth="1"/>
    <col min="4" max="4" width="15.453125" bestFit="1" customWidth="1"/>
    <col min="5" max="5" width="11.54296875" bestFit="1" customWidth="1"/>
    <col min="6" max="7" width="15.36328125" bestFit="1" customWidth="1"/>
    <col min="8" max="8" width="9.90625" bestFit="1" customWidth="1"/>
    <col min="9" max="9" width="7.7265625" bestFit="1" customWidth="1"/>
    <col min="10" max="10" width="13.7265625" bestFit="1" customWidth="1"/>
    <col min="11" max="11" width="19.6328125" bestFit="1" customWidth="1"/>
    <col min="12" max="12" width="15.1796875" bestFit="1" customWidth="1"/>
    <col min="13" max="13" width="3.7265625" bestFit="1" customWidth="1"/>
    <col min="14" max="14" width="4.6328125" bestFit="1" customWidth="1"/>
    <col min="15" max="15" width="6.90625" bestFit="1" customWidth="1"/>
    <col min="16" max="16" width="7.6328125" bestFit="1" customWidth="1"/>
    <col min="17" max="17" width="7.26953125" bestFit="1" customWidth="1"/>
    <col min="18" max="18" width="9.54296875" bestFit="1" customWidth="1"/>
    <col min="19" max="19" width="7.81640625" bestFit="1" customWidth="1"/>
    <col min="20" max="20" width="10.6328125" bestFit="1" customWidth="1"/>
    <col min="21" max="21" width="4.26953125" bestFit="1" customWidth="1"/>
    <col min="22" max="22" width="4.6328125" bestFit="1" customWidth="1"/>
  </cols>
  <sheetData>
    <row r="1" spans="1:22" x14ac:dyDescent="0.3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4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</row>
    <row r="2" spans="1:22" ht="18.5" x14ac:dyDescent="0.45">
      <c r="A2" t="s">
        <v>42</v>
      </c>
      <c r="B2" t="s">
        <v>42</v>
      </c>
      <c r="C2" s="9" t="s">
        <v>33</v>
      </c>
      <c r="D2" t="s">
        <v>28</v>
      </c>
      <c r="E2" t="s">
        <v>31</v>
      </c>
      <c r="F2" t="s">
        <v>29</v>
      </c>
      <c r="G2" t="s">
        <v>29</v>
      </c>
      <c r="H2" t="s">
        <v>31</v>
      </c>
      <c r="I2" t="s">
        <v>39</v>
      </c>
      <c r="J2" s="8">
        <v>1290</v>
      </c>
      <c r="K2" s="8">
        <v>1290</v>
      </c>
      <c r="L2" s="8">
        <v>1730</v>
      </c>
      <c r="M2">
        <v>0</v>
      </c>
      <c r="N2">
        <v>0</v>
      </c>
      <c r="O2" s="9">
        <v>985</v>
      </c>
      <c r="P2">
        <v>0</v>
      </c>
      <c r="Q2">
        <v>1</v>
      </c>
      <c r="R2">
        <v>51102600</v>
      </c>
      <c r="T2" t="s">
        <v>30</v>
      </c>
      <c r="U2" s="7">
        <v>30</v>
      </c>
    </row>
    <row r="3" spans="1:22" ht="18.5" x14ac:dyDescent="0.45">
      <c r="A3" t="s">
        <v>43</v>
      </c>
      <c r="B3" t="s">
        <v>43</v>
      </c>
      <c r="C3" s="9" t="s">
        <v>32</v>
      </c>
      <c r="D3" t="s">
        <v>28</v>
      </c>
      <c r="E3" t="s">
        <v>31</v>
      </c>
      <c r="F3" t="s">
        <v>29</v>
      </c>
      <c r="G3" t="s">
        <v>29</v>
      </c>
      <c r="H3" t="s">
        <v>31</v>
      </c>
      <c r="I3" t="s">
        <v>40</v>
      </c>
      <c r="J3" s="8">
        <v>810</v>
      </c>
      <c r="K3" s="8">
        <v>810</v>
      </c>
      <c r="L3" s="8">
        <v>1080</v>
      </c>
      <c r="M3">
        <v>0</v>
      </c>
      <c r="N3">
        <v>0</v>
      </c>
      <c r="O3" s="9">
        <v>565</v>
      </c>
      <c r="P3">
        <v>0</v>
      </c>
      <c r="Q3">
        <v>1</v>
      </c>
      <c r="R3">
        <v>51102600</v>
      </c>
      <c r="T3" t="s">
        <v>30</v>
      </c>
      <c r="U3" s="7">
        <v>30</v>
      </c>
    </row>
    <row r="4" spans="1:22" ht="18.5" x14ac:dyDescent="0.45">
      <c r="A4" t="s">
        <v>44</v>
      </c>
      <c r="B4" t="s">
        <v>44</v>
      </c>
      <c r="C4" s="9" t="s">
        <v>34</v>
      </c>
      <c r="D4" t="s">
        <v>28</v>
      </c>
      <c r="E4" t="s">
        <v>31</v>
      </c>
      <c r="F4" t="s">
        <v>29</v>
      </c>
      <c r="G4" t="s">
        <v>29</v>
      </c>
      <c r="H4" t="s">
        <v>31</v>
      </c>
      <c r="I4" t="s">
        <v>39</v>
      </c>
      <c r="J4" s="8">
        <v>1290</v>
      </c>
      <c r="K4" s="8">
        <v>1290</v>
      </c>
      <c r="L4" s="8">
        <v>1730</v>
      </c>
      <c r="M4">
        <v>0</v>
      </c>
      <c r="N4">
        <v>0</v>
      </c>
      <c r="O4" s="9">
        <v>985</v>
      </c>
      <c r="P4">
        <v>0</v>
      </c>
      <c r="Q4">
        <v>1</v>
      </c>
      <c r="R4">
        <v>51102600</v>
      </c>
      <c r="T4" t="s">
        <v>30</v>
      </c>
      <c r="U4" s="7">
        <v>20</v>
      </c>
    </row>
    <row r="5" spans="1:22" ht="18.5" x14ac:dyDescent="0.45">
      <c r="A5" t="s">
        <v>45</v>
      </c>
      <c r="B5" t="s">
        <v>45</v>
      </c>
      <c r="C5" s="9" t="s">
        <v>35</v>
      </c>
      <c r="D5" t="s">
        <v>28</v>
      </c>
      <c r="E5" t="s">
        <v>31</v>
      </c>
      <c r="F5" t="s">
        <v>29</v>
      </c>
      <c r="G5" t="s">
        <v>29</v>
      </c>
      <c r="H5" t="s">
        <v>31</v>
      </c>
      <c r="I5" t="s">
        <v>40</v>
      </c>
      <c r="J5" s="8">
        <v>810</v>
      </c>
      <c r="K5" s="8">
        <v>810</v>
      </c>
      <c r="L5" s="8">
        <v>1080</v>
      </c>
      <c r="M5">
        <v>0</v>
      </c>
      <c r="N5">
        <v>0</v>
      </c>
      <c r="O5" s="9">
        <v>565</v>
      </c>
      <c r="P5">
        <v>0</v>
      </c>
      <c r="Q5">
        <v>1</v>
      </c>
      <c r="R5">
        <v>51102600</v>
      </c>
      <c r="T5" t="s">
        <v>30</v>
      </c>
      <c r="U5" s="7">
        <v>20</v>
      </c>
    </row>
    <row r="6" spans="1:22" ht="18.5" x14ac:dyDescent="0.45">
      <c r="A6" t="s">
        <v>48</v>
      </c>
      <c r="B6" t="s">
        <v>48</v>
      </c>
      <c r="C6" s="9" t="s">
        <v>36</v>
      </c>
      <c r="D6" t="s">
        <v>28</v>
      </c>
      <c r="E6" t="s">
        <v>31</v>
      </c>
      <c r="F6" t="s">
        <v>29</v>
      </c>
      <c r="G6" t="s">
        <v>29</v>
      </c>
      <c r="H6" t="s">
        <v>31</v>
      </c>
      <c r="I6" t="s">
        <v>41</v>
      </c>
      <c r="J6" s="8">
        <v>415</v>
      </c>
      <c r="K6" s="8">
        <v>415</v>
      </c>
      <c r="L6" s="8">
        <v>550</v>
      </c>
      <c r="M6">
        <v>0</v>
      </c>
      <c r="N6">
        <v>0</v>
      </c>
      <c r="O6" s="9">
        <v>275</v>
      </c>
      <c r="P6">
        <v>0</v>
      </c>
      <c r="Q6">
        <v>1</v>
      </c>
      <c r="R6">
        <v>51102600</v>
      </c>
      <c r="T6" t="s">
        <v>30</v>
      </c>
      <c r="U6" s="7">
        <v>20</v>
      </c>
    </row>
    <row r="7" spans="1:22" ht="18.5" x14ac:dyDescent="0.45">
      <c r="A7" t="s">
        <v>46</v>
      </c>
      <c r="B7" t="s">
        <v>46</v>
      </c>
      <c r="C7" s="9" t="s">
        <v>47</v>
      </c>
      <c r="D7" t="s">
        <v>28</v>
      </c>
      <c r="E7" t="s">
        <v>31</v>
      </c>
      <c r="F7" t="s">
        <v>29</v>
      </c>
      <c r="G7" t="s">
        <v>29</v>
      </c>
      <c r="H7" t="s">
        <v>31</v>
      </c>
      <c r="I7" t="s">
        <v>41</v>
      </c>
      <c r="J7" s="8">
        <v>415</v>
      </c>
      <c r="K7" s="8">
        <v>415</v>
      </c>
      <c r="L7" s="8">
        <v>550</v>
      </c>
      <c r="M7">
        <v>0</v>
      </c>
      <c r="N7">
        <v>0</v>
      </c>
      <c r="O7" s="9">
        <v>275</v>
      </c>
      <c r="P7">
        <v>0</v>
      </c>
      <c r="Q7">
        <v>1</v>
      </c>
      <c r="R7">
        <v>51102600</v>
      </c>
      <c r="T7" t="s">
        <v>30</v>
      </c>
      <c r="U7" s="7">
        <v>10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cp:lastPrinted>2025-02-06T16:56:26Z</cp:lastPrinted>
  <dcterms:created xsi:type="dcterms:W3CDTF">2025-02-06T16:47:29Z</dcterms:created>
  <dcterms:modified xsi:type="dcterms:W3CDTF">2025-02-07T19:11:48Z</dcterms:modified>
</cp:coreProperties>
</file>