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CHEMINOVA/"/>
    </mc:Choice>
  </mc:AlternateContent>
  <xr:revisionPtr revIDLastSave="249" documentId="8_{9B9AD0E3-F317-446C-AD8F-25FC0CE3249B}" xr6:coauthVersionLast="47" xr6:coauthVersionMax="47" xr10:uidLastSave="{356A4286-A035-4AF3-BDFC-5830986FF6D2}"/>
  <bookViews>
    <workbookView xWindow="-110" yWindow="-110" windowWidth="19420" windowHeight="10300" activeTab="1" xr2:uid="{0B547901-2F42-48E4-BF48-A3A66875AC2E}"/>
  </bookViews>
  <sheets>
    <sheet name="Hoja4" sheetId="4" r:id="rId1"/>
    <sheet name="Hoj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H8" i="4"/>
  <c r="H7" i="4"/>
  <c r="H6" i="4"/>
  <c r="H3" i="4"/>
  <c r="H4" i="4"/>
  <c r="H5" i="4"/>
  <c r="H2" i="4"/>
  <c r="I5" i="4" l="1"/>
  <c r="I4" i="4"/>
  <c r="J6" i="4"/>
  <c r="G6" i="4"/>
  <c r="G7" i="4"/>
  <c r="I7" i="4"/>
  <c r="G3" i="4"/>
  <c r="J3" i="4"/>
  <c r="G2" i="4"/>
  <c r="I2" i="4"/>
  <c r="G8" i="4"/>
  <c r="J8" i="4"/>
  <c r="G5" i="4"/>
  <c r="G4" i="4"/>
  <c r="G9" i="4"/>
  <c r="I9" i="4"/>
  <c r="I6" i="4" l="1"/>
  <c r="J5" i="4"/>
  <c r="J2" i="4"/>
  <c r="J7" i="4"/>
  <c r="J9" i="4"/>
  <c r="I3" i="4"/>
  <c r="J4" i="4"/>
  <c r="I8" i="4"/>
</calcChain>
</file>

<file path=xl/sharedStrings.xml><?xml version="1.0" encoding="utf-8"?>
<sst xmlns="http://schemas.openxmlformats.org/spreadsheetml/2006/main" count="88" uniqueCount="37">
  <si>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</si>
  <si>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</si>
  <si>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</si>
  <si>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</si>
  <si>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</si>
  <si>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</si>
  <si>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</si>
  <si>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</si>
  <si>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</si>
  <si>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</si>
  <si>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</si>
  <si>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</si>
  <si>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</si>
  <si>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</si>
  <si>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</si>
  <si>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</si>
  <si>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</si>
  <si>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</si>
  <si>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</si>
  <si>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</si>
  <si>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</si>
  <si>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</si>
  <si>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FARMACEUTICOS</t>
  </si>
  <si>
    <t>PERROS Y GATOS</t>
  </si>
  <si>
    <t>CHEMINOVA</t>
  </si>
  <si>
    <t>ENROFLOXACINO 10% CHEMINOVA 50 mL</t>
  </si>
  <si>
    <t>PATA CHUECA SOLUCIÓN CHEMINOVA 250 mL</t>
  </si>
  <si>
    <t>ANTIHELMÍNTICO LÍQUIDO CHEMINOVA 40 m</t>
  </si>
  <si>
    <t>PENTOBARBITAL SÓDICO CHEMINOVA 100 mL</t>
  </si>
  <si>
    <t>XILAZINA AL 2% CHEMINOVA 25 mL</t>
  </si>
  <si>
    <t>PAW PROTECTOR LAVANDA 48 g</t>
  </si>
  <si>
    <t>PAW PROTECTOR FRUTOS ROJOS 48 g</t>
  </si>
  <si>
    <t>XILAZINA AL 10% CHEMINOVA 50 mL</t>
  </si>
  <si>
    <t>% ut medico</t>
  </si>
  <si>
    <t>% ut jauria</t>
  </si>
  <si>
    <t>% pub - dist</t>
  </si>
  <si>
    <t>PRECIO_MEDICO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</si>
</sst>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3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7"/>
      <color rgb="FF1A1AA6"/>
      <name val="Courier New"/>
      <family val="3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7030A0"/>
      <name val="Calibri"/>
      <family val="2"/>
    </font>
    <font>
      <sz val="11"/>
      <color rgb="FF7030A0"/>
      <name val="Aptos Narrow"/>
      <family val="2"/>
      <scheme val="minor"/>
    </font>
    <font>
      <b/>
      <sz val="11"/>
      <color rgb="FF0070C0"/>
      <name val="Calibri"/>
      <family val="2"/>
    </font>
    <font>
      <sz val="11"/>
      <color rgb="FF0070C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/>
    </xf>
    <xf numFmtId="1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4" fillId="2" borderId="0" xfId="0" applyFont="1" applyFill="1"/>
    <xf numFmtId="43" fontId="0" fillId="2" borderId="0" xfId="1" applyFont="1" applyFill="1"/>
    <xf numFmtId="43" fontId="2" fillId="2" borderId="0" xfId="1" applyFont="1" applyFill="1"/>
    <xf numFmtId="8" fontId="0" fillId="0" borderId="0" xfId="0" applyNumberFormat="1"/>
    <xf numFmtId="43" fontId="2" fillId="0" borderId="0" xfId="1" applyFont="1" applyFill="1"/>
    <xf numFmtId="0" fontId="0" fillId="3" borderId="0" xfId="0" applyFill="1"/>
    <xf numFmtId="0" fontId="6" fillId="2" borderId="0" xfId="0" applyFont="1" applyFill="1"/>
    <xf numFmtId="0" fontId="8" fillId="0" borderId="0" xfId="0" applyFont="1"/>
    <xf numFmtId="0" fontId="2" fillId="0" borderId="0" xfId="0" applyFont="1"/>
    <xf numFmtId="0" fontId="9" fillId="3" borderId="0" xfId="0" applyFont="1" applyFill="1"/>
    <xf numFmtId="0" fontId="9" fillId="2" borderId="0" xfId="0" applyFont="1" applyFill="1"/>
    <xf numFmtId="0" fontId="9" fillId="0" borderId="0" xfId="0" applyFont="1"/>
    <xf numFmtId="0" fontId="3" fillId="0" borderId="0" xfId="0" applyFont="1"/>
    <xf numFmtId="0" fontId="10" fillId="0" borderId="0" xfId="0" applyFont="1"/>
    <xf numFmtId="8" fontId="11" fillId="0" borderId="0" xfId="0" applyNumberFormat="1" applyFont="1"/>
    <xf numFmtId="0" fontId="11" fillId="0" borderId="0" xfId="0" applyFont="1"/>
    <xf numFmtId="0" fontId="12" fillId="0" borderId="0" xfId="0" applyFont="1"/>
    <xf numFmtId="43" fontId="13" fillId="0" borderId="0" xfId="1" applyFont="1" applyFill="1"/>
    <xf numFmtId="0" fontId="13" fillId="0" borderId="0" xfId="0" applyFont="1"/>
    <xf numFmtId="43" fontId="13" fillId="2" borderId="0" xfId="1" applyFont="1" applyFill="1"/>
    <xf numFmtId="8" fontId="11" fillId="2" borderId="0" xfId="0" applyNumberFormat="1" applyFont="1" applyFill="1"/>
    <xf numFmtId="43" fontId="0" fillId="3" borderId="0" xfId="1" applyFont="1" applyFill="1"/>
    <xf numFmtId="0" fontId="0" fillId="4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41ABF-F2FF-4BA2-8451-C3738DB54398}">
  <dimension ref="A1:N10"/>
  <sheetViews>
    <sheetView zoomScale="90" zoomScaleNormal="90" workbookViewId="0">
      <selection activeCell="D16" sqref="D16"/>
    </sheetView>
  </sheetViews>
  <sheetFormatPr baseColWidth="10" defaultRowHeight="14.5" x14ac:dyDescent="0.35"/>
  <cols>
    <col min="1" max="1" width="5.36328125" customWidth="1"/>
    <col min="3" max="3" width="39.453125" bestFit="1" customWidth="1"/>
    <col min="5" max="5" width="14.54296875" bestFit="1" customWidth="1"/>
    <col min="6" max="6" width="3.6328125" bestFit="1" customWidth="1"/>
    <col min="8" max="8" width="14.90625" bestFit="1" customWidth="1"/>
    <col min="9" max="9" width="11" bestFit="1" customWidth="1"/>
    <col min="10" max="10" width="9.6328125" bestFit="1" customWidth="1"/>
  </cols>
  <sheetData>
    <row r="1" spans="1:14" x14ac:dyDescent="0.35">
      <c r="A1" s="2" t="s">
        <v>1</v>
      </c>
      <c r="B1" s="1" t="s">
        <v>0</v>
      </c>
      <c r="C1" s="3" t="s">
        <v>2</v>
      </c>
      <c r="D1" s="17" t="s">
        <v>14</v>
      </c>
      <c r="E1" s="17" t="s">
        <v>11</v>
      </c>
      <c r="F1" s="18" t="s">
        <v>12</v>
      </c>
      <c r="G1" s="15" t="s">
        <v>35</v>
      </c>
      <c r="H1" s="19" t="s">
        <v>36</v>
      </c>
      <c r="I1" s="24" t="s">
        <v>33</v>
      </c>
      <c r="J1" s="21" t="s">
        <v>34</v>
      </c>
      <c r="K1" s="20"/>
    </row>
    <row r="2" spans="1:14" x14ac:dyDescent="0.35">
      <c r="A2" s="7">
        <v>22</v>
      </c>
      <c r="B2" s="7">
        <v>90304</v>
      </c>
      <c r="C2" s="7" t="s">
        <v>30</v>
      </c>
      <c r="D2" s="7">
        <v>123</v>
      </c>
      <c r="E2" s="9">
        <v>246</v>
      </c>
      <c r="F2" s="14">
        <v>16</v>
      </c>
      <c r="G2" s="10">
        <f>100-(D2*100/E2)</f>
        <v>50</v>
      </c>
      <c r="H2" s="11">
        <f>ROUND((D2/0.73),2)</f>
        <v>168.49</v>
      </c>
      <c r="I2" s="27">
        <f>100-(H2*100/E2)</f>
        <v>31.50813008130082</v>
      </c>
      <c r="J2" s="28">
        <f>100-(D2*100/H2)</f>
        <v>26.998634933823965</v>
      </c>
      <c r="K2" s="7"/>
      <c r="L2" s="11"/>
      <c r="M2" s="11"/>
      <c r="N2" s="11"/>
    </row>
    <row r="3" spans="1:14" x14ac:dyDescent="0.35">
      <c r="A3" s="7">
        <v>22</v>
      </c>
      <c r="B3" s="7">
        <v>90307</v>
      </c>
      <c r="C3" s="7" t="s">
        <v>31</v>
      </c>
      <c r="D3" s="7">
        <v>123</v>
      </c>
      <c r="E3" s="9">
        <v>246</v>
      </c>
      <c r="F3" s="14">
        <v>16</v>
      </c>
      <c r="G3" s="10">
        <f>100-(D3*100/E3)</f>
        <v>50</v>
      </c>
      <c r="H3" s="11">
        <f t="shared" ref="H3:H9" si="0">ROUND((D3/0.73),2)</f>
        <v>168.49</v>
      </c>
      <c r="I3" s="27">
        <f>100-(H3*100/E3)</f>
        <v>31.50813008130082</v>
      </c>
      <c r="J3" s="28">
        <f>100-(D3*100/H3)</f>
        <v>26.998634933823965</v>
      </c>
      <c r="K3" s="7"/>
      <c r="L3" s="11"/>
      <c r="M3" s="11"/>
      <c r="N3" s="11"/>
    </row>
    <row r="4" spans="1:14" x14ac:dyDescent="0.35">
      <c r="A4">
        <v>11</v>
      </c>
      <c r="B4">
        <v>50003</v>
      </c>
      <c r="C4" t="s">
        <v>27</v>
      </c>
      <c r="D4" s="13">
        <v>96</v>
      </c>
      <c r="E4" s="29">
        <v>192</v>
      </c>
      <c r="F4" s="8">
        <v>0</v>
      </c>
      <c r="G4" s="12">
        <f>100-(D4*100/E4)</f>
        <v>50</v>
      </c>
      <c r="H4" s="11">
        <f t="shared" si="0"/>
        <v>131.51</v>
      </c>
      <c r="I4" s="25">
        <f>100-(H4*100/E4)</f>
        <v>31.505208333333329</v>
      </c>
      <c r="J4" s="22">
        <f>100-(D4*100/H4)</f>
        <v>27.001748916432206</v>
      </c>
      <c r="L4" s="11"/>
      <c r="M4" s="11"/>
      <c r="N4" s="11"/>
    </row>
    <row r="5" spans="1:14" x14ac:dyDescent="0.35">
      <c r="A5">
        <v>30</v>
      </c>
      <c r="B5">
        <v>50086</v>
      </c>
      <c r="C5" t="s">
        <v>28</v>
      </c>
      <c r="D5" s="13">
        <v>350</v>
      </c>
      <c r="E5" s="29">
        <v>700</v>
      </c>
      <c r="F5" s="8">
        <v>0</v>
      </c>
      <c r="G5" s="12">
        <f>100-(D5*100/E5)</f>
        <v>50</v>
      </c>
      <c r="H5" s="11">
        <f t="shared" si="0"/>
        <v>479.45</v>
      </c>
      <c r="I5" s="25">
        <f>100-(H5*100/E5)</f>
        <v>31.507142857142853</v>
      </c>
      <c r="J5" s="22">
        <f>100-(D5*100/H5)</f>
        <v>26.999687141516318</v>
      </c>
      <c r="L5" s="11"/>
      <c r="M5" s="11"/>
      <c r="N5" s="11"/>
    </row>
    <row r="6" spans="1:14" x14ac:dyDescent="0.35">
      <c r="A6">
        <v>11</v>
      </c>
      <c r="B6">
        <v>50013</v>
      </c>
      <c r="C6" t="s">
        <v>25</v>
      </c>
      <c r="D6" s="13">
        <v>116</v>
      </c>
      <c r="E6" s="29">
        <v>289</v>
      </c>
      <c r="F6" s="8">
        <v>0</v>
      </c>
      <c r="G6" s="12">
        <f>100-(D6*100/E6)</f>
        <v>59.86159169550173</v>
      </c>
      <c r="H6" s="11">
        <f>ROUND((D6/0.7),2)</f>
        <v>165.71</v>
      </c>
      <c r="I6" s="25">
        <f>100-(H6*100/E6)</f>
        <v>42.660899653979236</v>
      </c>
      <c r="J6" s="22">
        <f>100-(D6*100/H6)</f>
        <v>29.99818960835195</v>
      </c>
      <c r="L6" s="11"/>
      <c r="M6" s="11"/>
      <c r="N6" s="11"/>
    </row>
    <row r="7" spans="1:14" x14ac:dyDescent="0.35">
      <c r="A7">
        <v>22</v>
      </c>
      <c r="B7">
        <v>50066</v>
      </c>
      <c r="C7" t="s">
        <v>32</v>
      </c>
      <c r="D7" s="13">
        <v>412</v>
      </c>
      <c r="E7" s="29">
        <v>1030</v>
      </c>
      <c r="F7" s="8">
        <v>0</v>
      </c>
      <c r="G7" s="12">
        <f>100-(D7*100/E7)</f>
        <v>60</v>
      </c>
      <c r="H7" s="11">
        <f>ROUND((D7/0.7),2)</f>
        <v>588.57000000000005</v>
      </c>
      <c r="I7" s="25">
        <f>100-(H7*100/E7)</f>
        <v>42.857281553398053</v>
      </c>
      <c r="J7" s="22">
        <f>100-(D7*100/H7)</f>
        <v>29.999830096674998</v>
      </c>
      <c r="L7" s="11"/>
      <c r="M7" s="11"/>
      <c r="N7" s="11"/>
    </row>
    <row r="8" spans="1:14" x14ac:dyDescent="0.35">
      <c r="A8">
        <v>22</v>
      </c>
      <c r="B8">
        <v>50045</v>
      </c>
      <c r="C8" t="s">
        <v>29</v>
      </c>
      <c r="D8" s="13">
        <v>165</v>
      </c>
      <c r="E8" s="29">
        <v>413</v>
      </c>
      <c r="F8" s="8">
        <v>0</v>
      </c>
      <c r="G8" s="12">
        <f>100-(D8*100/E8)</f>
        <v>60.048426150121067</v>
      </c>
      <c r="H8" s="11">
        <f>ROUND((D8/0.7),2)</f>
        <v>235.71</v>
      </c>
      <c r="I8" s="25">
        <f>100-(H8*100/E8)</f>
        <v>42.927360774818403</v>
      </c>
      <c r="J8" s="22">
        <f>100-(D8*100/H8)</f>
        <v>29.998727249586352</v>
      </c>
      <c r="L8" s="11"/>
      <c r="M8" s="11"/>
      <c r="N8" s="11"/>
    </row>
    <row r="9" spans="1:14" x14ac:dyDescent="0.35">
      <c r="A9">
        <v>22</v>
      </c>
      <c r="B9">
        <v>50212</v>
      </c>
      <c r="C9" t="s">
        <v>26</v>
      </c>
      <c r="D9" s="13">
        <v>152</v>
      </c>
      <c r="E9" s="29">
        <v>381</v>
      </c>
      <c r="F9" s="8">
        <v>0</v>
      </c>
      <c r="G9" s="12">
        <f>100-(D9*100/E9)</f>
        <v>60.104986876640417</v>
      </c>
      <c r="H9" s="11">
        <f>ROUND((D9/0.7),2)</f>
        <v>217.14</v>
      </c>
      <c r="I9" s="25">
        <f>100-(H9*100/E9)</f>
        <v>43.00787401574803</v>
      </c>
      <c r="J9" s="22">
        <f>100-(D9*100/H9)</f>
        <v>29.999078935249145</v>
      </c>
      <c r="L9" s="11"/>
      <c r="M9" s="11"/>
      <c r="N9" s="11"/>
    </row>
    <row r="10" spans="1:14" x14ac:dyDescent="0.35">
      <c r="G10" s="16"/>
      <c r="I10" s="26"/>
      <c r="J10" s="23"/>
      <c r="L10" s="11"/>
      <c r="M10" s="11"/>
      <c r="N1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FFE00-EDDC-4427-BF8C-7DD8899F9AD8}">
  <dimension ref="A1:V9"/>
  <sheetViews>
    <sheetView tabSelected="1" zoomScale="60" zoomScaleNormal="60" workbookViewId="0">
      <selection activeCell="A2" sqref="A2"/>
    </sheetView>
  </sheetViews>
  <sheetFormatPr baseColWidth="10" defaultRowHeight="14.5" x14ac:dyDescent="0.35"/>
  <cols>
    <col min="1" max="1" width="7.90625" bestFit="1" customWidth="1"/>
    <col min="2" max="2" width="3.26953125" bestFit="1" customWidth="1"/>
    <col min="3" max="3" width="40" bestFit="1" customWidth="1"/>
    <col min="4" max="4" width="15.54296875" bestFit="1" customWidth="1"/>
    <col min="5" max="5" width="11.7265625" bestFit="1" customWidth="1"/>
    <col min="6" max="7" width="15.1796875" bestFit="1" customWidth="1"/>
    <col min="8" max="8" width="11.7265625" bestFit="1" customWidth="1"/>
    <col min="9" max="9" width="7.90625" bestFit="1" customWidth="1"/>
    <col min="10" max="10" width="14" bestFit="1" customWidth="1"/>
    <col min="11" max="11" width="19.6328125" bestFit="1" customWidth="1"/>
    <col min="12" max="12" width="15.1796875" bestFit="1" customWidth="1"/>
    <col min="13" max="13" width="10.54296875" bestFit="1" customWidth="1"/>
    <col min="14" max="14" width="6.81640625" bestFit="1" customWidth="1"/>
    <col min="15" max="15" width="7.6328125" bestFit="1" customWidth="1"/>
    <col min="16" max="17" width="9.453125" bestFit="1" customWidth="1"/>
    <col min="18" max="19" width="10.81640625" bestFit="1" customWidth="1"/>
    <col min="20" max="21" width="4.90625" bestFit="1" customWidth="1"/>
  </cols>
  <sheetData>
    <row r="1" spans="1:22" s="30" customFormat="1" x14ac:dyDescent="0.3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30" t="s">
        <v>17</v>
      </c>
      <c r="S1" s="30" t="s">
        <v>18</v>
      </c>
      <c r="T1" s="30" t="s">
        <v>19</v>
      </c>
      <c r="U1" s="30" t="s">
        <v>20</v>
      </c>
      <c r="V1" s="30" t="s">
        <v>21</v>
      </c>
    </row>
    <row r="2" spans="1:22" x14ac:dyDescent="0.35">
      <c r="A2">
        <v>90304</v>
      </c>
      <c r="B2">
        <v>22</v>
      </c>
      <c r="C2" t="s">
        <v>30</v>
      </c>
      <c r="D2" s="3" t="s">
        <v>22</v>
      </c>
      <c r="E2" s="3" t="s">
        <v>24</v>
      </c>
      <c r="F2" s="4" t="s">
        <v>23</v>
      </c>
      <c r="G2" s="4" t="s">
        <v>23</v>
      </c>
      <c r="H2" s="3" t="s">
        <v>24</v>
      </c>
      <c r="J2" s="11">
        <v>168.49</v>
      </c>
      <c r="K2" s="11">
        <v>168.49</v>
      </c>
      <c r="L2" s="9">
        <v>246</v>
      </c>
      <c r="M2" s="5">
        <v>16</v>
      </c>
      <c r="O2" s="7">
        <v>123</v>
      </c>
      <c r="Q2" s="3">
        <v>1</v>
      </c>
      <c r="R2" s="6">
        <v>51241208</v>
      </c>
      <c r="T2" s="3">
        <v>1</v>
      </c>
      <c r="U2">
        <v>22</v>
      </c>
      <c r="V2" s="3">
        <v>0</v>
      </c>
    </row>
    <row r="3" spans="1:22" x14ac:dyDescent="0.35">
      <c r="A3">
        <v>90307</v>
      </c>
      <c r="B3">
        <v>22</v>
      </c>
      <c r="C3" t="s">
        <v>31</v>
      </c>
      <c r="D3" s="3" t="s">
        <v>22</v>
      </c>
      <c r="E3" s="3" t="s">
        <v>24</v>
      </c>
      <c r="F3" s="4" t="s">
        <v>23</v>
      </c>
      <c r="G3" s="4" t="s">
        <v>23</v>
      </c>
      <c r="H3" s="3" t="s">
        <v>24</v>
      </c>
      <c r="J3" s="11">
        <v>168.49</v>
      </c>
      <c r="K3" s="11">
        <v>168.49</v>
      </c>
      <c r="L3" s="9">
        <v>246</v>
      </c>
      <c r="M3" s="5">
        <v>16</v>
      </c>
      <c r="O3" s="7">
        <v>123</v>
      </c>
      <c r="Q3" s="3">
        <v>1</v>
      </c>
      <c r="R3" s="6">
        <v>51241208</v>
      </c>
      <c r="T3" s="3">
        <v>1</v>
      </c>
      <c r="U3">
        <v>22</v>
      </c>
      <c r="V3" s="3">
        <v>0</v>
      </c>
    </row>
    <row r="4" spans="1:22" x14ac:dyDescent="0.35">
      <c r="A4">
        <v>50003</v>
      </c>
      <c r="B4">
        <v>11</v>
      </c>
      <c r="C4" t="s">
        <v>27</v>
      </c>
      <c r="D4" s="3" t="s">
        <v>22</v>
      </c>
      <c r="E4" s="3" t="s">
        <v>24</v>
      </c>
      <c r="F4" s="4" t="s">
        <v>23</v>
      </c>
      <c r="G4" s="4" t="s">
        <v>23</v>
      </c>
      <c r="H4" s="3" t="s">
        <v>24</v>
      </c>
      <c r="J4" s="11">
        <v>131.51</v>
      </c>
      <c r="K4" s="11">
        <v>131.51</v>
      </c>
      <c r="L4" s="29">
        <v>192</v>
      </c>
      <c r="M4" s="3">
        <v>0</v>
      </c>
      <c r="O4" s="13">
        <v>96</v>
      </c>
      <c r="Q4" s="3">
        <v>1</v>
      </c>
      <c r="R4" s="6">
        <v>51101700</v>
      </c>
      <c r="T4" s="3">
        <v>1</v>
      </c>
      <c r="U4">
        <v>11</v>
      </c>
      <c r="V4" s="3">
        <v>0</v>
      </c>
    </row>
    <row r="5" spans="1:22" x14ac:dyDescent="0.35">
      <c r="A5">
        <v>50086</v>
      </c>
      <c r="B5">
        <v>30</v>
      </c>
      <c r="C5" t="s">
        <v>28</v>
      </c>
      <c r="D5" s="3" t="s">
        <v>22</v>
      </c>
      <c r="E5" s="3" t="s">
        <v>24</v>
      </c>
      <c r="F5" s="4" t="s">
        <v>23</v>
      </c>
      <c r="G5" s="4" t="s">
        <v>23</v>
      </c>
      <c r="H5" s="3" t="s">
        <v>24</v>
      </c>
      <c r="J5" s="11">
        <v>479.45</v>
      </c>
      <c r="K5" s="11">
        <v>479.45</v>
      </c>
      <c r="L5" s="29">
        <v>700</v>
      </c>
      <c r="M5" s="3">
        <v>0</v>
      </c>
      <c r="O5" s="13">
        <v>350</v>
      </c>
      <c r="Q5" s="3">
        <v>1</v>
      </c>
      <c r="R5" s="6">
        <v>51211900</v>
      </c>
      <c r="T5" s="3">
        <v>1</v>
      </c>
      <c r="U5">
        <v>30</v>
      </c>
      <c r="V5" s="3">
        <v>0</v>
      </c>
    </row>
    <row r="6" spans="1:22" x14ac:dyDescent="0.35">
      <c r="A6">
        <v>50013</v>
      </c>
      <c r="B6">
        <v>11</v>
      </c>
      <c r="C6" t="s">
        <v>25</v>
      </c>
      <c r="D6" s="3" t="s">
        <v>22</v>
      </c>
      <c r="E6" s="3" t="s">
        <v>24</v>
      </c>
      <c r="F6" s="4" t="s">
        <v>23</v>
      </c>
      <c r="G6" s="4" t="s">
        <v>23</v>
      </c>
      <c r="H6" s="3" t="s">
        <v>24</v>
      </c>
      <c r="J6" s="11">
        <v>165.71</v>
      </c>
      <c r="K6" s="11">
        <v>165.71</v>
      </c>
      <c r="L6" s="29">
        <v>289</v>
      </c>
      <c r="M6" s="3">
        <v>0</v>
      </c>
      <c r="O6" s="13">
        <v>116</v>
      </c>
      <c r="Q6" s="3">
        <v>1</v>
      </c>
      <c r="R6" s="6">
        <v>51102601</v>
      </c>
      <c r="T6" s="3">
        <v>1</v>
      </c>
      <c r="U6">
        <v>11</v>
      </c>
      <c r="V6" s="3">
        <v>0</v>
      </c>
    </row>
    <row r="7" spans="1:22" x14ac:dyDescent="0.35">
      <c r="A7">
        <v>50066</v>
      </c>
      <c r="B7">
        <v>22</v>
      </c>
      <c r="C7" t="s">
        <v>32</v>
      </c>
      <c r="D7" s="3" t="s">
        <v>22</v>
      </c>
      <c r="E7" s="3" t="s">
        <v>24</v>
      </c>
      <c r="F7" s="4" t="s">
        <v>23</v>
      </c>
      <c r="G7" s="4" t="s">
        <v>23</v>
      </c>
      <c r="H7" s="3" t="s">
        <v>24</v>
      </c>
      <c r="J7" s="11">
        <v>588.57000000000005</v>
      </c>
      <c r="K7" s="11">
        <v>588.57000000000005</v>
      </c>
      <c r="L7" s="29">
        <v>1030</v>
      </c>
      <c r="M7" s="3">
        <v>0</v>
      </c>
      <c r="O7" s="13">
        <v>412</v>
      </c>
      <c r="Q7" s="3">
        <v>1</v>
      </c>
      <c r="R7" s="6">
        <v>51211900</v>
      </c>
      <c r="T7" s="3">
        <v>1</v>
      </c>
      <c r="U7">
        <v>22</v>
      </c>
      <c r="V7" s="3">
        <v>0</v>
      </c>
    </row>
    <row r="8" spans="1:22" x14ac:dyDescent="0.35">
      <c r="A8">
        <v>50045</v>
      </c>
      <c r="B8">
        <v>22</v>
      </c>
      <c r="C8" t="s">
        <v>29</v>
      </c>
      <c r="D8" s="3" t="s">
        <v>22</v>
      </c>
      <c r="E8" s="3" t="s">
        <v>24</v>
      </c>
      <c r="F8" s="4" t="s">
        <v>23</v>
      </c>
      <c r="G8" s="4" t="s">
        <v>23</v>
      </c>
      <c r="H8" s="3" t="s">
        <v>24</v>
      </c>
      <c r="J8" s="11">
        <v>235.71</v>
      </c>
      <c r="K8" s="11">
        <v>235.71</v>
      </c>
      <c r="L8" s="29">
        <v>413</v>
      </c>
      <c r="M8" s="3">
        <v>0</v>
      </c>
      <c r="O8" s="13">
        <v>165</v>
      </c>
      <c r="Q8" s="3">
        <v>1</v>
      </c>
      <c r="R8" s="6">
        <v>51211900</v>
      </c>
      <c r="T8" s="3">
        <v>1</v>
      </c>
      <c r="U8">
        <v>22</v>
      </c>
      <c r="V8" s="3">
        <v>0</v>
      </c>
    </row>
    <row r="9" spans="1:22" x14ac:dyDescent="0.35">
      <c r="A9">
        <v>50212</v>
      </c>
      <c r="B9">
        <v>22</v>
      </c>
      <c r="C9" t="s">
        <v>26</v>
      </c>
      <c r="D9" s="3" t="s">
        <v>22</v>
      </c>
      <c r="E9" s="3" t="s">
        <v>24</v>
      </c>
      <c r="F9" s="4" t="s">
        <v>23</v>
      </c>
      <c r="G9" s="4" t="s">
        <v>23</v>
      </c>
      <c r="H9" s="3" t="s">
        <v>24</v>
      </c>
      <c r="J9" s="11">
        <v>217.14</v>
      </c>
      <c r="K9" s="11">
        <v>217.14</v>
      </c>
      <c r="L9" s="29">
        <v>381</v>
      </c>
      <c r="M9" s="3">
        <v>0</v>
      </c>
      <c r="O9" s="13">
        <v>152</v>
      </c>
      <c r="Q9" s="3">
        <v>1</v>
      </c>
      <c r="R9" s="6">
        <v>42121600</v>
      </c>
      <c r="T9" s="3">
        <v>1</v>
      </c>
      <c r="U9">
        <v>22</v>
      </c>
      <c r="V9" s="3">
        <v>0</v>
      </c>
    </row>
  </sheetData>
  <sortState xmlns:xlrd2="http://schemas.microsoft.com/office/spreadsheetml/2017/richdata2" ref="A3:S9">
    <sortCondition ref="M2:M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cp:lastPrinted>2025-10-09T18:49:03Z</cp:lastPrinted>
  <dcterms:created xsi:type="dcterms:W3CDTF">2025-10-09T18:15:26Z</dcterms:created>
  <dcterms:modified xsi:type="dcterms:W3CDTF">2025-10-11T21:24:08Z</dcterms:modified>
</cp:coreProperties>
</file>