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4a63dafef5907eb/Documentos/JAURIA/2PROVEEDORES/FERMINA/"/>
    </mc:Choice>
  </mc:AlternateContent>
  <xr:revisionPtr revIDLastSave="7" documentId="8_{DFC49974-1C8C-4E99-8334-84012B9ECEAB}" xr6:coauthVersionLast="47" xr6:coauthVersionMax="47" xr10:uidLastSave="{64CC3AAA-B280-4084-89D0-E8929D5A8DB4}"/>
  <bookViews>
    <workbookView xWindow="-110" yWindow="-110" windowWidth="19420" windowHeight="10300" activeTab="1" xr2:uid="{39536425-283E-4EE6-9BFA-D600808A4629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2" l="1"/>
  <c r="I4" i="2"/>
  <c r="I5" i="2"/>
  <c r="I6" i="2"/>
  <c r="I7" i="2"/>
  <c r="I8" i="2"/>
  <c r="I9" i="2"/>
  <c r="I2" i="2"/>
  <c r="L9" i="2"/>
  <c r="L8" i="2"/>
  <c r="L7" i="2"/>
  <c r="L6" i="2"/>
  <c r="L5" i="2"/>
  <c r="L4" i="2"/>
  <c r="L3" i="2"/>
  <c r="L2" i="2"/>
  <c r="I2" i="1"/>
  <c r="L2" i="1"/>
  <c r="L3" i="1"/>
  <c r="L4" i="1"/>
  <c r="L5" i="1"/>
  <c r="L6" i="1"/>
  <c r="L7" i="1"/>
  <c r="L8" i="1"/>
  <c r="L9" i="1"/>
  <c r="L10" i="1"/>
  <c r="I3" i="1"/>
  <c r="I4" i="1"/>
  <c r="I5" i="1"/>
  <c r="I6" i="1"/>
  <c r="I7" i="1"/>
  <c r="I8" i="1"/>
  <c r="I9" i="1"/>
  <c r="I10" i="1"/>
</calcChain>
</file>

<file path=xl/sharedStrings.xml><?xml version="1.0" encoding="utf-8"?>
<sst xmlns="http://schemas.openxmlformats.org/spreadsheetml/2006/main" count="116" uniqueCount="38">
  <si>
    <t>CODIGO</t>
  </si>
  <si>
    <t>CB</t>
  </si>
  <si>
    <t>NOMBRE_PRODUCTO</t>
  </si>
  <si>
    <t>DESCRIPCION</t>
  </si>
  <si>
    <t>FABRICANTE</t>
  </si>
  <si>
    <t>LINEA</t>
  </si>
  <si>
    <t>PRECIO_VENTA</t>
  </si>
  <si>
    <t>PRECIO_DISTRIBUIDOR</t>
  </si>
  <si>
    <t>PRECIO_PUBLICO</t>
  </si>
  <si>
    <t>IVA</t>
  </si>
  <si>
    <t>IEPS</t>
  </si>
  <si>
    <t>COSTO</t>
  </si>
  <si>
    <t>OFERTA</t>
  </si>
  <si>
    <t>STATUS</t>
  </si>
  <si>
    <t>CLAVESAT</t>
  </si>
  <si>
    <t>IMAGEN</t>
  </si>
  <si>
    <t>BELLEZA E HIGIENE</t>
  </si>
  <si>
    <t>ANDIS</t>
  </si>
  <si>
    <t>PERROS Y GATOS</t>
  </si>
  <si>
    <t>NAVAJA 5FT CERAMICA</t>
  </si>
  <si>
    <t>JCID-01</t>
  </si>
  <si>
    <t>COLLAR ISABELINO DONA 1</t>
  </si>
  <si>
    <t>SALUD Y BIENESTAR</t>
  </si>
  <si>
    <t>JAURIA</t>
  </si>
  <si>
    <t>JCID-02</t>
  </si>
  <si>
    <t>COLLAR ISABELINO DONA 2</t>
  </si>
  <si>
    <t>JCID-03</t>
  </si>
  <si>
    <t>COLLAR ISABELINO DONA 3</t>
  </si>
  <si>
    <t>JCID-04</t>
  </si>
  <si>
    <t>COLLAR ISABELINO DONA 4</t>
  </si>
  <si>
    <t>JCID-05</t>
  </si>
  <si>
    <t>COLLAR ISABELINO DONA 5</t>
  </si>
  <si>
    <t>JCID-06</t>
  </si>
  <si>
    <t>COLLAR ISABELINO DONA 6</t>
  </si>
  <si>
    <t>JCID-07</t>
  </si>
  <si>
    <t>COLLAR ISABELINO DONA 7</t>
  </si>
  <si>
    <t>JCID-08</t>
  </si>
  <si>
    <t>COLLAR ISABELINO DONA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</si>
</sst>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F2BC-7E9E-4CE0-9D19-6CBDFFF23CDA}">
  <dimension ref="A1:P10"/>
  <sheetViews>
    <sheetView workbookViewId="0">
      <selection sqref="A1:XFD1048576"/>
    </sheetView>
  </sheetViews>
  <sheetFormatPr baseColWidth="10" defaultRowHeight="14.5" x14ac:dyDescent="0.35"/>
  <cols>
    <col min="1" max="1" width="7.7265625" bestFit="1" customWidth="1"/>
    <col min="2" max="2" width="3" bestFit="1" customWidth="1"/>
    <col min="3" max="3" width="23.54296875" bestFit="1" customWidth="1"/>
    <col min="4" max="4" width="17.3632812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2.63281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>
        <v>40102</v>
      </c>
      <c r="C2" t="s">
        <v>19</v>
      </c>
      <c r="D2" t="s">
        <v>16</v>
      </c>
      <c r="E2" t="s">
        <v>17</v>
      </c>
      <c r="F2" t="s">
        <v>18</v>
      </c>
      <c r="G2">
        <v>1138.5899999999999</v>
      </c>
      <c r="H2">
        <v>1138.5899999999999</v>
      </c>
      <c r="I2">
        <f>ROUND((H2+(H2*0.6)),2)</f>
        <v>1821.74</v>
      </c>
      <c r="J2">
        <v>16</v>
      </c>
      <c r="K2">
        <v>0</v>
      </c>
      <c r="L2">
        <f>ROUND((G2-(G2*0.15)),2)</f>
        <v>967.8</v>
      </c>
      <c r="M2">
        <v>0</v>
      </c>
      <c r="N2">
        <v>1</v>
      </c>
      <c r="O2">
        <v>21101909</v>
      </c>
    </row>
    <row r="3" spans="1:16" x14ac:dyDescent="0.35">
      <c r="A3" t="s">
        <v>20</v>
      </c>
      <c r="C3" t="s">
        <v>21</v>
      </c>
      <c r="D3" t="s">
        <v>22</v>
      </c>
      <c r="E3" t="s">
        <v>23</v>
      </c>
      <c r="F3" t="s">
        <v>18</v>
      </c>
      <c r="G3">
        <v>148.29</v>
      </c>
      <c r="H3">
        <v>103.8</v>
      </c>
      <c r="I3">
        <f t="shared" ref="I3:I10" si="0">ROUND((H3+(H3*0.6)),2)</f>
        <v>166.08</v>
      </c>
      <c r="J3">
        <v>16</v>
      </c>
      <c r="K3">
        <v>0</v>
      </c>
      <c r="L3">
        <f t="shared" ref="L3:L10" si="1">ROUND((G3-(G3*0.3)),2)</f>
        <v>103.8</v>
      </c>
      <c r="M3">
        <v>0</v>
      </c>
      <c r="N3">
        <v>1</v>
      </c>
      <c r="O3">
        <v>42121500</v>
      </c>
    </row>
    <row r="4" spans="1:16" x14ac:dyDescent="0.35">
      <c r="A4" t="s">
        <v>24</v>
      </c>
      <c r="C4" t="s">
        <v>25</v>
      </c>
      <c r="D4" t="s">
        <v>22</v>
      </c>
      <c r="E4" t="s">
        <v>23</v>
      </c>
      <c r="F4" t="s">
        <v>18</v>
      </c>
      <c r="G4">
        <v>159.69999999999999</v>
      </c>
      <c r="H4">
        <v>111.79</v>
      </c>
      <c r="I4">
        <f t="shared" si="0"/>
        <v>178.86</v>
      </c>
      <c r="J4">
        <v>16</v>
      </c>
      <c r="K4">
        <v>0</v>
      </c>
      <c r="L4">
        <f t="shared" si="1"/>
        <v>111.79</v>
      </c>
      <c r="M4">
        <v>0</v>
      </c>
      <c r="N4">
        <v>1</v>
      </c>
      <c r="O4">
        <v>42121500</v>
      </c>
    </row>
    <row r="5" spans="1:16" x14ac:dyDescent="0.35">
      <c r="A5" t="s">
        <v>26</v>
      </c>
      <c r="C5" t="s">
        <v>27</v>
      </c>
      <c r="D5" t="s">
        <v>22</v>
      </c>
      <c r="E5" t="s">
        <v>23</v>
      </c>
      <c r="F5" t="s">
        <v>18</v>
      </c>
      <c r="G5">
        <v>178.36</v>
      </c>
      <c r="H5">
        <v>124.85</v>
      </c>
      <c r="I5">
        <f t="shared" si="0"/>
        <v>199.76</v>
      </c>
      <c r="J5">
        <v>16</v>
      </c>
      <c r="K5">
        <v>0</v>
      </c>
      <c r="L5">
        <f t="shared" si="1"/>
        <v>124.85</v>
      </c>
      <c r="M5">
        <v>0</v>
      </c>
      <c r="N5">
        <v>1</v>
      </c>
      <c r="O5">
        <v>42121500</v>
      </c>
    </row>
    <row r="6" spans="1:16" x14ac:dyDescent="0.35">
      <c r="A6" t="s">
        <v>28</v>
      </c>
      <c r="C6" t="s">
        <v>29</v>
      </c>
      <c r="D6" t="s">
        <v>22</v>
      </c>
      <c r="E6" t="s">
        <v>23</v>
      </c>
      <c r="F6" t="s">
        <v>18</v>
      </c>
      <c r="G6">
        <v>237.47</v>
      </c>
      <c r="H6">
        <v>166.23</v>
      </c>
      <c r="I6">
        <f t="shared" si="0"/>
        <v>265.97000000000003</v>
      </c>
      <c r="J6">
        <v>16</v>
      </c>
      <c r="K6">
        <v>0</v>
      </c>
      <c r="L6">
        <f t="shared" si="1"/>
        <v>166.23</v>
      </c>
      <c r="M6">
        <v>0</v>
      </c>
      <c r="N6">
        <v>1</v>
      </c>
      <c r="O6">
        <v>42121500</v>
      </c>
    </row>
    <row r="7" spans="1:16" x14ac:dyDescent="0.35">
      <c r="A7" t="s">
        <v>30</v>
      </c>
      <c r="C7" t="s">
        <v>31</v>
      </c>
      <c r="D7" t="s">
        <v>22</v>
      </c>
      <c r="E7" t="s">
        <v>23</v>
      </c>
      <c r="F7" t="s">
        <v>18</v>
      </c>
      <c r="G7">
        <v>296.58</v>
      </c>
      <c r="H7">
        <v>207.61</v>
      </c>
      <c r="I7">
        <f t="shared" si="0"/>
        <v>332.18</v>
      </c>
      <c r="J7">
        <v>16</v>
      </c>
      <c r="K7">
        <v>0</v>
      </c>
      <c r="L7">
        <f t="shared" si="1"/>
        <v>207.61</v>
      </c>
      <c r="M7">
        <v>0</v>
      </c>
      <c r="N7">
        <v>1</v>
      </c>
      <c r="O7">
        <v>42121500</v>
      </c>
    </row>
    <row r="8" spans="1:16" x14ac:dyDescent="0.35">
      <c r="A8" t="s">
        <v>32</v>
      </c>
      <c r="C8" t="s">
        <v>33</v>
      </c>
      <c r="D8" t="s">
        <v>22</v>
      </c>
      <c r="E8" t="s">
        <v>23</v>
      </c>
      <c r="F8" t="s">
        <v>18</v>
      </c>
      <c r="G8">
        <v>320.43</v>
      </c>
      <c r="H8">
        <v>224.3</v>
      </c>
      <c r="I8">
        <f t="shared" si="0"/>
        <v>358.88</v>
      </c>
      <c r="J8">
        <v>16</v>
      </c>
      <c r="K8">
        <v>0</v>
      </c>
      <c r="L8">
        <f t="shared" si="1"/>
        <v>224.3</v>
      </c>
      <c r="M8">
        <v>0</v>
      </c>
      <c r="N8">
        <v>1</v>
      </c>
      <c r="O8">
        <v>42121500</v>
      </c>
    </row>
    <row r="9" spans="1:16" x14ac:dyDescent="0.35">
      <c r="A9" t="s">
        <v>34</v>
      </c>
      <c r="C9" t="s">
        <v>35</v>
      </c>
      <c r="D9" t="s">
        <v>22</v>
      </c>
      <c r="E9" t="s">
        <v>23</v>
      </c>
      <c r="F9" t="s">
        <v>18</v>
      </c>
      <c r="G9">
        <v>349.47</v>
      </c>
      <c r="H9">
        <v>244.63</v>
      </c>
      <c r="I9">
        <f t="shared" si="0"/>
        <v>391.41</v>
      </c>
      <c r="J9">
        <v>16</v>
      </c>
      <c r="K9">
        <v>0</v>
      </c>
      <c r="L9">
        <f t="shared" si="1"/>
        <v>244.63</v>
      </c>
      <c r="M9">
        <v>0</v>
      </c>
      <c r="N9">
        <v>1</v>
      </c>
      <c r="O9">
        <v>42121500</v>
      </c>
    </row>
    <row r="10" spans="1:16" x14ac:dyDescent="0.35">
      <c r="A10" t="s">
        <v>36</v>
      </c>
      <c r="C10" t="s">
        <v>37</v>
      </c>
      <c r="D10" t="s">
        <v>22</v>
      </c>
      <c r="E10" t="s">
        <v>23</v>
      </c>
      <c r="F10" t="s">
        <v>18</v>
      </c>
      <c r="G10">
        <v>377.44</v>
      </c>
      <c r="H10">
        <v>377.44</v>
      </c>
      <c r="I10">
        <f t="shared" si="0"/>
        <v>603.9</v>
      </c>
      <c r="J10">
        <v>16</v>
      </c>
      <c r="K10">
        <v>0</v>
      </c>
      <c r="L10">
        <f t="shared" si="1"/>
        <v>264.20999999999998</v>
      </c>
      <c r="M10">
        <v>0</v>
      </c>
      <c r="N10">
        <v>1</v>
      </c>
      <c r="O10">
        <v>11101511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4107E-64E3-4A6F-848A-F6DC599CDD27}">
  <dimension ref="A1:P9"/>
  <sheetViews>
    <sheetView tabSelected="1" workbookViewId="0">
      <selection activeCell="C2" sqref="C2"/>
    </sheetView>
  </sheetViews>
  <sheetFormatPr baseColWidth="10" defaultRowHeight="14.5" x14ac:dyDescent="0.35"/>
  <cols>
    <col min="1" max="1" width="7.7265625" bestFit="1" customWidth="1"/>
    <col min="2" max="2" width="3" bestFit="1" customWidth="1"/>
    <col min="3" max="3" width="23.54296875" bestFit="1" customWidth="1"/>
    <col min="4" max="4" width="17.36328125" bestFit="1" customWidth="1"/>
    <col min="5" max="5" width="11.1796875" bestFit="1" customWidth="1"/>
    <col min="6" max="6" width="14.90625" bestFit="1" customWidth="1"/>
    <col min="7" max="7" width="13.453125" bestFit="1" customWidth="1"/>
    <col min="8" max="8" width="20" bestFit="1" customWidth="1"/>
    <col min="9" max="9" width="15.08984375" bestFit="1" customWidth="1"/>
    <col min="10" max="10" width="3.6328125" bestFit="1" customWidth="1"/>
    <col min="11" max="11" width="4.26953125" bestFit="1" customWidth="1"/>
    <col min="12" max="12" width="6.81640625" bestFit="1" customWidth="1"/>
    <col min="13" max="13" width="7.36328125" bestFit="1" customWidth="1"/>
    <col min="14" max="14" width="7.08984375" bestFit="1" customWidth="1"/>
    <col min="15" max="15" width="9.08984375" bestFit="1" customWidth="1"/>
    <col min="16" max="16" width="12.6328125" bestFit="1" customWidth="1"/>
  </cols>
  <sheetData>
    <row r="1" spans="1:1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35">
      <c r="A2" t="s">
        <v>20</v>
      </c>
      <c r="C2" t="s">
        <v>21</v>
      </c>
      <c r="D2" t="s">
        <v>22</v>
      </c>
      <c r="E2" t="s">
        <v>23</v>
      </c>
      <c r="F2" t="s">
        <v>18</v>
      </c>
      <c r="G2">
        <v>148.29</v>
      </c>
      <c r="H2">
        <v>103.8</v>
      </c>
      <c r="I2">
        <f>ROUND((G2+(G2*0.6)),2)</f>
        <v>237.26</v>
      </c>
      <c r="J2">
        <v>16</v>
      </c>
      <c r="K2">
        <v>0</v>
      </c>
      <c r="L2">
        <f t="shared" ref="L2:L9" si="0">ROUND((G2-(G2*0.3)),2)</f>
        <v>103.8</v>
      </c>
      <c r="M2">
        <v>0</v>
      </c>
      <c r="N2">
        <v>1</v>
      </c>
      <c r="O2">
        <v>42121500</v>
      </c>
    </row>
    <row r="3" spans="1:16" x14ac:dyDescent="0.35">
      <c r="A3" t="s">
        <v>24</v>
      </c>
      <c r="C3" t="s">
        <v>25</v>
      </c>
      <c r="D3" t="s">
        <v>22</v>
      </c>
      <c r="E3" t="s">
        <v>23</v>
      </c>
      <c r="F3" t="s">
        <v>18</v>
      </c>
      <c r="G3">
        <v>159.69999999999999</v>
      </c>
      <c r="H3">
        <v>111.79</v>
      </c>
      <c r="I3">
        <f t="shared" ref="I3:I9" si="1">ROUND((G3+(G3*0.6)),2)</f>
        <v>255.52</v>
      </c>
      <c r="J3">
        <v>16</v>
      </c>
      <c r="K3">
        <v>0</v>
      </c>
      <c r="L3">
        <f t="shared" si="0"/>
        <v>111.79</v>
      </c>
      <c r="M3">
        <v>0</v>
      </c>
      <c r="N3">
        <v>1</v>
      </c>
      <c r="O3">
        <v>42121500</v>
      </c>
    </row>
    <row r="4" spans="1:16" x14ac:dyDescent="0.35">
      <c r="A4" t="s">
        <v>26</v>
      </c>
      <c r="C4" t="s">
        <v>27</v>
      </c>
      <c r="D4" t="s">
        <v>22</v>
      </c>
      <c r="E4" t="s">
        <v>23</v>
      </c>
      <c r="F4" t="s">
        <v>18</v>
      </c>
      <c r="G4">
        <v>178.36</v>
      </c>
      <c r="H4">
        <v>124.85</v>
      </c>
      <c r="I4">
        <f t="shared" si="1"/>
        <v>285.38</v>
      </c>
      <c r="J4">
        <v>16</v>
      </c>
      <c r="K4">
        <v>0</v>
      </c>
      <c r="L4">
        <f t="shared" si="0"/>
        <v>124.85</v>
      </c>
      <c r="M4">
        <v>0</v>
      </c>
      <c r="N4">
        <v>1</v>
      </c>
      <c r="O4">
        <v>42121500</v>
      </c>
    </row>
    <row r="5" spans="1:16" x14ac:dyDescent="0.35">
      <c r="A5" t="s">
        <v>28</v>
      </c>
      <c r="C5" t="s">
        <v>29</v>
      </c>
      <c r="D5" t="s">
        <v>22</v>
      </c>
      <c r="E5" t="s">
        <v>23</v>
      </c>
      <c r="F5" t="s">
        <v>18</v>
      </c>
      <c r="G5">
        <v>237.47</v>
      </c>
      <c r="H5">
        <v>166.23</v>
      </c>
      <c r="I5">
        <f t="shared" si="1"/>
        <v>379.95</v>
      </c>
      <c r="J5">
        <v>16</v>
      </c>
      <c r="K5">
        <v>0</v>
      </c>
      <c r="L5">
        <f t="shared" si="0"/>
        <v>166.23</v>
      </c>
      <c r="M5">
        <v>0</v>
      </c>
      <c r="N5">
        <v>1</v>
      </c>
      <c r="O5">
        <v>42121500</v>
      </c>
    </row>
    <row r="6" spans="1:16" x14ac:dyDescent="0.35">
      <c r="A6" t="s">
        <v>30</v>
      </c>
      <c r="C6" t="s">
        <v>31</v>
      </c>
      <c r="D6" t="s">
        <v>22</v>
      </c>
      <c r="E6" t="s">
        <v>23</v>
      </c>
      <c r="F6" t="s">
        <v>18</v>
      </c>
      <c r="G6">
        <v>296.58</v>
      </c>
      <c r="H6">
        <v>207.61</v>
      </c>
      <c r="I6">
        <f t="shared" si="1"/>
        <v>474.53</v>
      </c>
      <c r="J6">
        <v>16</v>
      </c>
      <c r="K6">
        <v>0</v>
      </c>
      <c r="L6">
        <f t="shared" si="0"/>
        <v>207.61</v>
      </c>
      <c r="M6">
        <v>0</v>
      </c>
      <c r="N6">
        <v>1</v>
      </c>
      <c r="O6">
        <v>42121500</v>
      </c>
    </row>
    <row r="7" spans="1:16" x14ac:dyDescent="0.35">
      <c r="A7" t="s">
        <v>32</v>
      </c>
      <c r="C7" t="s">
        <v>33</v>
      </c>
      <c r="D7" t="s">
        <v>22</v>
      </c>
      <c r="E7" t="s">
        <v>23</v>
      </c>
      <c r="F7" t="s">
        <v>18</v>
      </c>
      <c r="G7">
        <v>320.43</v>
      </c>
      <c r="H7">
        <v>224.3</v>
      </c>
      <c r="I7">
        <f t="shared" si="1"/>
        <v>512.69000000000005</v>
      </c>
      <c r="J7">
        <v>16</v>
      </c>
      <c r="K7">
        <v>0</v>
      </c>
      <c r="L7">
        <f t="shared" si="0"/>
        <v>224.3</v>
      </c>
      <c r="M7">
        <v>0</v>
      </c>
      <c r="N7">
        <v>1</v>
      </c>
      <c r="O7">
        <v>42121500</v>
      </c>
    </row>
    <row r="8" spans="1:16" x14ac:dyDescent="0.35">
      <c r="A8" t="s">
        <v>34</v>
      </c>
      <c r="C8" t="s">
        <v>35</v>
      </c>
      <c r="D8" t="s">
        <v>22</v>
      </c>
      <c r="E8" t="s">
        <v>23</v>
      </c>
      <c r="F8" t="s">
        <v>18</v>
      </c>
      <c r="G8">
        <v>349.47</v>
      </c>
      <c r="H8">
        <v>244.63</v>
      </c>
      <c r="I8">
        <f t="shared" si="1"/>
        <v>559.15</v>
      </c>
      <c r="J8">
        <v>16</v>
      </c>
      <c r="K8">
        <v>0</v>
      </c>
      <c r="L8">
        <f t="shared" si="0"/>
        <v>244.63</v>
      </c>
      <c r="M8">
        <v>0</v>
      </c>
      <c r="N8">
        <v>1</v>
      </c>
      <c r="O8">
        <v>42121500</v>
      </c>
    </row>
    <row r="9" spans="1:16" x14ac:dyDescent="0.35">
      <c r="A9" t="s">
        <v>36</v>
      </c>
      <c r="C9" t="s">
        <v>37</v>
      </c>
      <c r="D9" t="s">
        <v>22</v>
      </c>
      <c r="E9" t="s">
        <v>23</v>
      </c>
      <c r="F9" t="s">
        <v>18</v>
      </c>
      <c r="G9">
        <v>377.44</v>
      </c>
      <c r="H9">
        <v>377.44</v>
      </c>
      <c r="I9">
        <f t="shared" si="1"/>
        <v>603.9</v>
      </c>
      <c r="J9">
        <v>16</v>
      </c>
      <c r="K9">
        <v>0</v>
      </c>
      <c r="L9">
        <f t="shared" si="0"/>
        <v>264.20999999999998</v>
      </c>
      <c r="M9">
        <v>0</v>
      </c>
      <c r="N9">
        <v>1</v>
      </c>
      <c r="O9">
        <v>11101511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hernandez</dc:creator>
  <cp:lastModifiedBy>adriana hernandez</cp:lastModifiedBy>
  <dcterms:created xsi:type="dcterms:W3CDTF">2023-09-12T23:35:35Z</dcterms:created>
  <dcterms:modified xsi:type="dcterms:W3CDTF">2024-01-10T18:07:16Z</dcterms:modified>
</cp:coreProperties>
</file>