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y_a\Downloads\"/>
    </mc:Choice>
  </mc:AlternateContent>
  <xr:revisionPtr revIDLastSave="0" documentId="13_ncr:1_{FE7A7508-EE32-4E30-8474-0AC6C3A3F627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Worksheet" sheetId="1" r:id="rId1"/>
    <sheet name="Hoja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" i="1" l="1"/>
  <c r="M4" i="1"/>
  <c r="N4" i="1" s="1"/>
  <c r="O4" i="1" s="1"/>
  <c r="M5" i="1"/>
  <c r="N5" i="1" s="1"/>
  <c r="O5" i="1" s="1"/>
  <c r="M6" i="1"/>
  <c r="N6" i="1"/>
  <c r="O6" i="1" s="1"/>
  <c r="M7" i="1"/>
  <c r="N7" i="1"/>
  <c r="O7" i="1" s="1"/>
  <c r="M8" i="1"/>
  <c r="N8" i="1" s="1"/>
  <c r="O8" i="1" s="1"/>
  <c r="M9" i="1"/>
  <c r="N9" i="1"/>
  <c r="O9" i="1" s="1"/>
  <c r="M10" i="1"/>
  <c r="N10" i="1" s="1"/>
  <c r="O10" i="1" s="1"/>
  <c r="M11" i="1"/>
  <c r="N11" i="1" s="1"/>
  <c r="O11" i="1" s="1"/>
  <c r="M12" i="1"/>
  <c r="N12" i="1" s="1"/>
  <c r="O12" i="1" s="1"/>
  <c r="M13" i="1"/>
  <c r="N13" i="1"/>
  <c r="O13" i="1"/>
  <c r="M14" i="1"/>
  <c r="N14" i="1"/>
  <c r="O14" i="1" s="1"/>
  <c r="M15" i="1"/>
  <c r="N15" i="1" s="1"/>
  <c r="O15" i="1" s="1"/>
  <c r="M16" i="1"/>
  <c r="N16" i="1"/>
  <c r="O16" i="1"/>
  <c r="M17" i="1"/>
  <c r="N17" i="1"/>
  <c r="O17" i="1" s="1"/>
  <c r="M18" i="1"/>
  <c r="N18" i="1" s="1"/>
  <c r="O18" i="1" s="1"/>
  <c r="M19" i="1"/>
  <c r="N19" i="1" s="1"/>
  <c r="O19" i="1" s="1"/>
  <c r="M20" i="1"/>
  <c r="N20" i="1" s="1"/>
  <c r="O20" i="1" s="1"/>
  <c r="M21" i="1"/>
  <c r="N21" i="1"/>
  <c r="O21" i="1"/>
  <c r="M22" i="1"/>
  <c r="N22" i="1"/>
  <c r="O22" i="1" s="1"/>
  <c r="M23" i="1"/>
  <c r="N23" i="1"/>
  <c r="O23" i="1" s="1"/>
  <c r="M24" i="1"/>
  <c r="N24" i="1"/>
  <c r="O24" i="1"/>
  <c r="N3" i="1"/>
  <c r="O3" i="1" s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3" i="1"/>
</calcChain>
</file>

<file path=xl/sharedStrings.xml><?xml version="1.0" encoding="utf-8"?>
<sst xmlns="http://schemas.openxmlformats.org/spreadsheetml/2006/main" count="263" uniqueCount="110">
  <si>
    <t>CODIGO</t>
  </si>
  <si>
    <t>CB</t>
  </si>
  <si>
    <t>PRODUCTO</t>
  </si>
  <si>
    <t>DESCRIPCION</t>
  </si>
  <si>
    <t>FABRICANTE</t>
  </si>
  <si>
    <t>LINEA</t>
  </si>
  <si>
    <t>LINEA2</t>
  </si>
  <si>
    <t>MARCA</t>
  </si>
  <si>
    <t>UNIDAD</t>
  </si>
  <si>
    <t>PRECIO_VENTA</t>
  </si>
  <si>
    <t>PRECIO DISTRIBUIDOR</t>
  </si>
  <si>
    <t>PRECIO PUBLICO</t>
  </si>
  <si>
    <t>IVA</t>
  </si>
  <si>
    <t>IEPS</t>
  </si>
  <si>
    <t>COSTO</t>
  </si>
  <si>
    <t>CONTROLE</t>
  </si>
  <si>
    <t>STATUS</t>
  </si>
  <si>
    <t>CALVESAT</t>
  </si>
  <si>
    <t>IMAGEN</t>
  </si>
  <si>
    <t>UBICACION</t>
  </si>
  <si>
    <t>MIN</t>
  </si>
  <si>
    <t>MAX</t>
  </si>
  <si>
    <t>GD-ATC</t>
  </si>
  <si>
    <t>AROMATERAPIA CONFORT</t>
  </si>
  <si>
    <t>BELLEZA E HIGIENE</t>
  </si>
  <si>
    <t>GOLDEN DOG</t>
  </si>
  <si>
    <t>PERROS Y GATOS</t>
  </si>
  <si>
    <t>GD-ATC.JPG</t>
  </si>
  <si>
    <t>GD-ATG</t>
  </si>
  <si>
    <t>AROMATERAPIA GATO</t>
  </si>
  <si>
    <t>GD-ATG.jpg</t>
  </si>
  <si>
    <t>GD-ATR</t>
  </si>
  <si>
    <t>AROMATERAPIA RELAJANTE</t>
  </si>
  <si>
    <t>GD-ATR.jpg</t>
  </si>
  <si>
    <t>GD-EAS</t>
  </si>
  <si>
    <t>ENJUAGUE ANTI SARRO 240 ML</t>
  </si>
  <si>
    <t>GD-EA.jpg</t>
  </si>
  <si>
    <t>GD-EAS02</t>
  </si>
  <si>
    <t>ENJUAGUE ANTI SARRO 500 ML</t>
  </si>
  <si>
    <t>GD-EAS02.jpg</t>
  </si>
  <si>
    <t>GD-E250</t>
  </si>
  <si>
    <t>GD’E250</t>
  </si>
  <si>
    <t>ENTRENADOR ATOMIZADOR 250ML</t>
  </si>
  <si>
    <t>GD-E250.jpg</t>
  </si>
  <si>
    <t>GD-EES</t>
  </si>
  <si>
    <t>GD’EES</t>
  </si>
  <si>
    <t>ENTRENADOR ECONOPACK 500ML</t>
  </si>
  <si>
    <t>GD-EE.jpg</t>
  </si>
  <si>
    <t>GD-LEP</t>
  </si>
  <si>
    <t>ENTRENADOR LINEA PREMIUM 240ML</t>
  </si>
  <si>
    <t>GD-LE.jpg</t>
  </si>
  <si>
    <t>GD-ESG</t>
  </si>
  <si>
    <t>ESPUMA SECA GATOS 160 ML</t>
  </si>
  <si>
    <t>GD-ESG.jpg</t>
  </si>
  <si>
    <t>GD-SHES</t>
  </si>
  <si>
    <t>ESPUMA SECA LÍNEA PREMIUM 400 ML</t>
  </si>
  <si>
    <t>GD-SHES.jpg</t>
  </si>
  <si>
    <t>GD-LAX</t>
  </si>
  <si>
    <t>GEL LAXANTE P/ GATOS 150 ML</t>
  </si>
  <si>
    <t>SALUD Y BIENESTAR</t>
  </si>
  <si>
    <t>GD-LA.jpg</t>
  </si>
  <si>
    <t>GD-LC</t>
  </si>
  <si>
    <t>LOCION 150 ML CACHORRO</t>
  </si>
  <si>
    <t>GD-L.jpg</t>
  </si>
  <si>
    <t>GD-LH</t>
  </si>
  <si>
    <t>LOCION 150 ML HEMBRA</t>
  </si>
  <si>
    <t>GD-Lh.jpg</t>
  </si>
  <si>
    <t>GD-LM</t>
  </si>
  <si>
    <t>LOCION 150 ML MACHO</t>
  </si>
  <si>
    <t>GD-Lm.jpg</t>
  </si>
  <si>
    <t>GD-LDE</t>
  </si>
  <si>
    <t xml:space="preserve">LOCION DESODORANTE AEROSOL 240 ML </t>
  </si>
  <si>
    <t>GD-LDE.jpg</t>
  </si>
  <si>
    <t>GD-R250</t>
  </si>
  <si>
    <t>GD’R250</t>
  </si>
  <si>
    <t>REPELENTE ATOMIZADOR 250ML</t>
  </si>
  <si>
    <t>GD-R250.jpg</t>
  </si>
  <si>
    <t>GD-RES</t>
  </si>
  <si>
    <t>GD’RES</t>
  </si>
  <si>
    <t>REPELENTE ECONOPACK 500 ML</t>
  </si>
  <si>
    <t>GD-RE.jpg</t>
  </si>
  <si>
    <t>GD-RGR</t>
  </si>
  <si>
    <t>REPELENTE GRANULADO  900 GR</t>
  </si>
  <si>
    <t>GD-RG.jpg</t>
  </si>
  <si>
    <t>GD-LRP</t>
  </si>
  <si>
    <t>REPELENTE LINEA PREMIUM 240 ML</t>
  </si>
  <si>
    <t>gd-lr.jpg</t>
  </si>
  <si>
    <t>GD-RVA</t>
  </si>
  <si>
    <t>GD’RVA</t>
  </si>
  <si>
    <t>RUTINA VERDE AVENA PARA GATO</t>
  </si>
  <si>
    <t>ALIMENTOS Y PREMIOS</t>
  </si>
  <si>
    <t>GD-RVA.jpg</t>
  </si>
  <si>
    <t>GD-RVT</t>
  </si>
  <si>
    <t>GD’RVT</t>
  </si>
  <si>
    <t>RUTINA VERDE TRIGO PARA GATO</t>
  </si>
  <si>
    <t>GD-RVT_2.jpg</t>
  </si>
  <si>
    <t>0324-01</t>
  </si>
  <si>
    <t>0324’01</t>
  </si>
  <si>
    <t>SANITIZANTE ARENEROS 150ML</t>
  </si>
  <si>
    <t>0324-0.jpg</t>
  </si>
  <si>
    <t>PUB</t>
  </si>
  <si>
    <t>con iva</t>
  </si>
  <si>
    <t>AROMATERAPIA GATO 150ML</t>
  </si>
  <si>
    <t>AROMATERAPIA PERRO RELAJANTE 240ML</t>
  </si>
  <si>
    <t>AROMATERAPIA PERRO CONFORT 240ML</t>
  </si>
  <si>
    <t xml:space="preserve">LOCION PREMIUM AEROSOL 240 ML </t>
  </si>
  <si>
    <t>DISTR 51% DE P MEDICO</t>
  </si>
  <si>
    <t>MVZ - SUGERIDO</t>
  </si>
  <si>
    <t>PRECIOS GOLDEN MAS IVA</t>
  </si>
  <si>
    <t>25 % EXTRA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</si>
</sst>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rgb="FF000000"/>
      <name val="Calibri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color rgb="FFFF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0" fillId="2" borderId="0" xfId="0" applyFill="1"/>
    <xf numFmtId="0" fontId="2" fillId="2" borderId="0" xfId="0" applyFont="1" applyFill="1"/>
    <xf numFmtId="0" fontId="1" fillId="0" borderId="0" xfId="0" applyFont="1"/>
    <xf numFmtId="0" fontId="1" fillId="2" borderId="0" xfId="0" applyFont="1" applyFill="1"/>
    <xf numFmtId="0" fontId="0" fillId="3" borderId="0" xfId="0" applyFill="1"/>
    <xf numFmtId="0" fontId="0" fillId="0" borderId="0" xfId="0" applyFill="1"/>
    <xf numFmtId="0" fontId="2" fillId="0" borderId="0" xfId="0" applyFont="1" applyFill="1"/>
    <xf numFmtId="0" fontId="1" fillId="0" borderId="0" xfId="0" applyFont="1" applyFill="1"/>
    <xf numFmtId="43" fontId="2" fillId="0" borderId="0" xfId="1" applyFont="1" applyFill="1"/>
    <xf numFmtId="43" fontId="0" fillId="0" borderId="0" xfId="1" applyFont="1" applyFill="1"/>
    <xf numFmtId="0" fontId="3" fillId="0" borderId="0" xfId="0" applyFont="1" applyFill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4"/>
  <sheetViews>
    <sheetView zoomScale="70" zoomScaleNormal="70" workbookViewId="0">
      <selection activeCell="M3" sqref="M3"/>
    </sheetView>
  </sheetViews>
  <sheetFormatPr baseColWidth="10" defaultColWidth="8.7265625" defaultRowHeight="14.5" x14ac:dyDescent="0.35"/>
  <cols>
    <col min="1" max="1" width="9.08984375" style="6" bestFit="1" customWidth="1"/>
    <col min="2" max="2" width="35.90625" style="6" bestFit="1" customWidth="1"/>
    <col min="3" max="3" width="13.453125" style="7" bestFit="1" customWidth="1"/>
    <col min="4" max="4" width="19.453125" style="7" bestFit="1" customWidth="1"/>
    <col min="5" max="5" width="14.54296875" style="7" bestFit="1" customWidth="1"/>
    <col min="6" max="6" width="14.54296875" style="7" customWidth="1"/>
    <col min="7" max="7" width="3.6328125" style="6" bestFit="1" customWidth="1"/>
    <col min="8" max="8" width="4.26953125" style="6" bestFit="1" customWidth="1"/>
    <col min="9" max="9" width="6.81640625" style="7" bestFit="1" customWidth="1"/>
    <col min="10" max="10" width="21.36328125" style="6" bestFit="1" customWidth="1"/>
    <col min="11" max="11" width="15" style="7" bestFit="1" customWidth="1"/>
    <col min="12" max="12" width="6.81640625" style="7" bestFit="1" customWidth="1"/>
    <col min="13" max="16384" width="8.7265625" style="6"/>
  </cols>
  <sheetData>
    <row r="1" spans="1:15" x14ac:dyDescent="0.35">
      <c r="J1" s="11" t="s">
        <v>108</v>
      </c>
      <c r="K1" s="11"/>
      <c r="L1" s="11"/>
    </row>
    <row r="2" spans="1:15" x14ac:dyDescent="0.35">
      <c r="A2" s="6" t="s">
        <v>0</v>
      </c>
      <c r="B2" s="6" t="s">
        <v>2</v>
      </c>
      <c r="C2" s="7" t="s">
        <v>9</v>
      </c>
      <c r="D2" s="7" t="s">
        <v>101</v>
      </c>
      <c r="E2" s="7" t="s">
        <v>11</v>
      </c>
      <c r="F2" s="7" t="s">
        <v>101</v>
      </c>
      <c r="G2" s="6" t="s">
        <v>12</v>
      </c>
      <c r="H2" s="6" t="s">
        <v>13</v>
      </c>
      <c r="I2" s="7" t="s">
        <v>14</v>
      </c>
      <c r="J2" s="4" t="s">
        <v>106</v>
      </c>
      <c r="K2" s="2" t="s">
        <v>107</v>
      </c>
      <c r="L2" s="2" t="s">
        <v>100</v>
      </c>
      <c r="M2" s="8" t="s">
        <v>109</v>
      </c>
    </row>
    <row r="3" spans="1:15" x14ac:dyDescent="0.35">
      <c r="A3" s="6" t="s">
        <v>22</v>
      </c>
      <c r="B3" s="6" t="s">
        <v>23</v>
      </c>
      <c r="C3" s="7">
        <v>146.55000000000001</v>
      </c>
      <c r="D3" s="9">
        <f>+C3*1.16</f>
        <v>169.99799999999999</v>
      </c>
      <c r="E3" s="7">
        <v>209.36</v>
      </c>
      <c r="F3" s="9">
        <f>E3*1.16</f>
        <v>242.85759999999999</v>
      </c>
      <c r="G3" s="6">
        <v>16</v>
      </c>
      <c r="H3" s="6">
        <v>0</v>
      </c>
      <c r="I3" s="7">
        <v>102.59</v>
      </c>
      <c r="J3" s="4">
        <v>131.16999999999999</v>
      </c>
      <c r="K3" s="2">
        <v>187.39</v>
      </c>
      <c r="L3" s="2">
        <v>267.7</v>
      </c>
      <c r="M3" s="10">
        <f>J3*0.25</f>
        <v>32.792499999999997</v>
      </c>
      <c r="N3" s="10">
        <f>+J3-M3</f>
        <v>98.377499999999998</v>
      </c>
      <c r="O3" s="10">
        <f>100-(N3*100/K3)</f>
        <v>47.50120070441325</v>
      </c>
    </row>
    <row r="4" spans="1:15" x14ac:dyDescent="0.35">
      <c r="A4" s="6" t="s">
        <v>28</v>
      </c>
      <c r="B4" s="6" t="s">
        <v>29</v>
      </c>
      <c r="C4" s="7">
        <v>114.87</v>
      </c>
      <c r="D4" s="9">
        <f t="shared" ref="D4:D24" si="0">+C4*1.16</f>
        <v>133.2492</v>
      </c>
      <c r="E4" s="7">
        <v>164.1</v>
      </c>
      <c r="F4" s="9">
        <f t="shared" ref="F4:F24" si="1">E4*1.16</f>
        <v>190.35599999999997</v>
      </c>
      <c r="G4" s="6">
        <v>16</v>
      </c>
      <c r="H4" s="6">
        <v>0</v>
      </c>
      <c r="I4" s="7">
        <v>80.41</v>
      </c>
      <c r="J4" s="4">
        <v>102.81</v>
      </c>
      <c r="K4" s="2">
        <v>146.88</v>
      </c>
      <c r="L4" s="2">
        <v>209.82</v>
      </c>
      <c r="M4" s="10">
        <f t="shared" ref="M4:M24" si="2">J4*0.25</f>
        <v>25.702500000000001</v>
      </c>
      <c r="N4" s="10">
        <f t="shared" ref="N4:N24" si="3">+J4-M4</f>
        <v>77.107500000000002</v>
      </c>
      <c r="O4" s="10">
        <f t="shared" ref="O4:O24" si="4">100-(N4*100/K4)</f>
        <v>47.503063725490193</v>
      </c>
    </row>
    <row r="5" spans="1:15" x14ac:dyDescent="0.35">
      <c r="A5" s="6" t="s">
        <v>31</v>
      </c>
      <c r="B5" s="6" t="s">
        <v>32</v>
      </c>
      <c r="C5" s="7">
        <v>146.55000000000001</v>
      </c>
      <c r="D5" s="9">
        <f t="shared" si="0"/>
        <v>169.99799999999999</v>
      </c>
      <c r="E5" s="7">
        <v>209.36</v>
      </c>
      <c r="F5" s="9">
        <f t="shared" si="1"/>
        <v>242.85759999999999</v>
      </c>
      <c r="G5" s="6">
        <v>16</v>
      </c>
      <c r="H5" s="6">
        <v>0</v>
      </c>
      <c r="I5" s="7">
        <v>102.59</v>
      </c>
      <c r="J5" s="1">
        <v>131.16999999999999</v>
      </c>
      <c r="K5" s="2">
        <v>187.39</v>
      </c>
      <c r="L5" s="2">
        <v>267.7</v>
      </c>
      <c r="M5" s="10">
        <f t="shared" si="2"/>
        <v>32.792499999999997</v>
      </c>
      <c r="N5" s="10">
        <f t="shared" si="3"/>
        <v>98.377499999999998</v>
      </c>
      <c r="O5" s="10">
        <f t="shared" si="4"/>
        <v>47.50120070441325</v>
      </c>
    </row>
    <row r="6" spans="1:15" x14ac:dyDescent="0.35">
      <c r="A6" s="6" t="s">
        <v>34</v>
      </c>
      <c r="B6" s="6" t="s">
        <v>35</v>
      </c>
      <c r="C6" s="7">
        <v>95.63</v>
      </c>
      <c r="D6" s="9">
        <f t="shared" si="0"/>
        <v>110.93079999999999</v>
      </c>
      <c r="E6" s="7">
        <v>136.61000000000001</v>
      </c>
      <c r="F6" s="9">
        <f t="shared" si="1"/>
        <v>158.4676</v>
      </c>
      <c r="G6" s="6">
        <v>16</v>
      </c>
      <c r="H6" s="6">
        <v>0</v>
      </c>
      <c r="I6" s="7">
        <v>66.94</v>
      </c>
      <c r="J6" s="4">
        <v>85.59</v>
      </c>
      <c r="K6" s="2">
        <v>122.28</v>
      </c>
      <c r="L6" s="2">
        <v>174.68</v>
      </c>
      <c r="M6" s="10">
        <f t="shared" si="2"/>
        <v>21.397500000000001</v>
      </c>
      <c r="N6" s="10">
        <f t="shared" si="3"/>
        <v>64.192499999999995</v>
      </c>
      <c r="O6" s="10">
        <f t="shared" si="4"/>
        <v>47.503680078508339</v>
      </c>
    </row>
    <row r="7" spans="1:15" x14ac:dyDescent="0.35">
      <c r="A7" s="6" t="s">
        <v>37</v>
      </c>
      <c r="B7" s="6" t="s">
        <v>38</v>
      </c>
      <c r="C7" s="7">
        <v>136.06</v>
      </c>
      <c r="D7" s="9">
        <f t="shared" si="0"/>
        <v>157.8296</v>
      </c>
      <c r="E7" s="7">
        <v>194.37</v>
      </c>
      <c r="F7" s="9">
        <f t="shared" si="1"/>
        <v>225.4692</v>
      </c>
      <c r="G7" s="6">
        <v>16</v>
      </c>
      <c r="H7" s="6">
        <v>0</v>
      </c>
      <c r="I7" s="7">
        <v>95.24</v>
      </c>
      <c r="J7" s="4">
        <v>121.78</v>
      </c>
      <c r="K7" s="2">
        <v>173.97</v>
      </c>
      <c r="L7" s="2">
        <v>248.53</v>
      </c>
      <c r="M7" s="10">
        <f t="shared" si="2"/>
        <v>30.445</v>
      </c>
      <c r="N7" s="10">
        <f t="shared" si="3"/>
        <v>91.335000000000008</v>
      </c>
      <c r="O7" s="10">
        <f t="shared" si="4"/>
        <v>47.499568891188133</v>
      </c>
    </row>
    <row r="8" spans="1:15" x14ac:dyDescent="0.35">
      <c r="A8" s="6" t="s">
        <v>40</v>
      </c>
      <c r="B8" s="6" t="s">
        <v>42</v>
      </c>
      <c r="C8" s="7">
        <v>49.18</v>
      </c>
      <c r="D8" s="9">
        <f t="shared" si="0"/>
        <v>57.048799999999993</v>
      </c>
      <c r="E8" s="7">
        <v>70.260000000000005</v>
      </c>
      <c r="F8" s="9">
        <f t="shared" si="1"/>
        <v>81.501599999999996</v>
      </c>
      <c r="G8" s="6">
        <v>16</v>
      </c>
      <c r="H8" s="6">
        <v>0</v>
      </c>
      <c r="I8" s="7">
        <v>34.42</v>
      </c>
      <c r="J8" s="4">
        <v>44.02</v>
      </c>
      <c r="K8" s="2">
        <v>62.88</v>
      </c>
      <c r="L8" s="2">
        <v>89.83</v>
      </c>
      <c r="M8" s="10">
        <f t="shared" si="2"/>
        <v>11.005000000000001</v>
      </c>
      <c r="N8" s="10">
        <f t="shared" si="3"/>
        <v>33.015000000000001</v>
      </c>
      <c r="O8" s="10">
        <f t="shared" si="4"/>
        <v>47.49522900763359</v>
      </c>
    </row>
    <row r="9" spans="1:15" x14ac:dyDescent="0.35">
      <c r="A9" s="6" t="s">
        <v>44</v>
      </c>
      <c r="B9" s="6" t="s">
        <v>46</v>
      </c>
      <c r="C9" s="7">
        <v>62.29</v>
      </c>
      <c r="D9" s="9">
        <f t="shared" si="0"/>
        <v>72.256399999999999</v>
      </c>
      <c r="E9" s="7">
        <v>88.99</v>
      </c>
      <c r="F9" s="9">
        <f t="shared" si="1"/>
        <v>103.22839999999999</v>
      </c>
      <c r="G9" s="6">
        <v>16</v>
      </c>
      <c r="H9" s="6">
        <v>0</v>
      </c>
      <c r="I9" s="7">
        <v>43.6</v>
      </c>
      <c r="J9" s="4">
        <v>55.76</v>
      </c>
      <c r="K9" s="2">
        <v>79.650000000000006</v>
      </c>
      <c r="L9" s="2">
        <v>113.79</v>
      </c>
      <c r="M9" s="10">
        <f t="shared" si="2"/>
        <v>13.94</v>
      </c>
      <c r="N9" s="10">
        <f t="shared" si="3"/>
        <v>41.82</v>
      </c>
      <c r="O9" s="10">
        <f t="shared" si="4"/>
        <v>47.495291902071564</v>
      </c>
    </row>
    <row r="10" spans="1:15" x14ac:dyDescent="0.35">
      <c r="A10" s="6" t="s">
        <v>48</v>
      </c>
      <c r="B10" s="6" t="s">
        <v>49</v>
      </c>
      <c r="C10" s="7">
        <v>104.5</v>
      </c>
      <c r="D10" s="9">
        <f t="shared" si="0"/>
        <v>121.21999999999998</v>
      </c>
      <c r="E10" s="7">
        <v>149.28</v>
      </c>
      <c r="F10" s="9">
        <f t="shared" si="1"/>
        <v>173.16479999999999</v>
      </c>
      <c r="G10" s="6">
        <v>16</v>
      </c>
      <c r="H10" s="6">
        <v>0</v>
      </c>
      <c r="I10" s="7">
        <v>73.150000000000006</v>
      </c>
      <c r="J10" s="4">
        <v>93.53</v>
      </c>
      <c r="K10" s="2">
        <v>133.62</v>
      </c>
      <c r="L10" s="2">
        <v>190.88</v>
      </c>
      <c r="M10" s="10">
        <f t="shared" si="2"/>
        <v>23.3825</v>
      </c>
      <c r="N10" s="10">
        <f t="shared" si="3"/>
        <v>70.147500000000008</v>
      </c>
      <c r="O10" s="10">
        <f t="shared" si="4"/>
        <v>47.502245172878304</v>
      </c>
    </row>
    <row r="11" spans="1:15" x14ac:dyDescent="0.35">
      <c r="A11" s="6" t="s">
        <v>51</v>
      </c>
      <c r="B11" s="6" t="s">
        <v>52</v>
      </c>
      <c r="C11" s="7">
        <v>102.33</v>
      </c>
      <c r="D11" s="9">
        <f t="shared" si="0"/>
        <v>118.7028</v>
      </c>
      <c r="E11" s="7">
        <v>146.18</v>
      </c>
      <c r="F11" s="9">
        <f t="shared" si="1"/>
        <v>169.56880000000001</v>
      </c>
      <c r="G11" s="6">
        <v>16</v>
      </c>
      <c r="H11" s="6">
        <v>0</v>
      </c>
      <c r="I11" s="7">
        <v>71.63</v>
      </c>
      <c r="J11" s="1">
        <v>91.58</v>
      </c>
      <c r="K11" s="2">
        <v>130.84</v>
      </c>
      <c r="L11" s="2">
        <v>186.91</v>
      </c>
      <c r="M11" s="10">
        <f t="shared" si="2"/>
        <v>22.895</v>
      </c>
      <c r="N11" s="10">
        <f t="shared" si="3"/>
        <v>68.685000000000002</v>
      </c>
      <c r="O11" s="10">
        <f t="shared" si="4"/>
        <v>47.504585753592174</v>
      </c>
    </row>
    <row r="12" spans="1:15" x14ac:dyDescent="0.35">
      <c r="A12" s="6" t="s">
        <v>54</v>
      </c>
      <c r="B12" s="6" t="s">
        <v>55</v>
      </c>
      <c r="C12" s="7">
        <v>118.78</v>
      </c>
      <c r="D12" s="9">
        <f t="shared" si="0"/>
        <v>137.78479999999999</v>
      </c>
      <c r="E12" s="7">
        <v>169.69</v>
      </c>
      <c r="F12" s="9">
        <f t="shared" si="1"/>
        <v>196.84039999999999</v>
      </c>
      <c r="G12" s="6">
        <v>16</v>
      </c>
      <c r="H12" s="6">
        <v>0</v>
      </c>
      <c r="I12" s="7">
        <v>83.15</v>
      </c>
      <c r="J12" s="1">
        <v>106.32</v>
      </c>
      <c r="K12" s="2">
        <v>151.88</v>
      </c>
      <c r="L12" s="2">
        <v>216.97</v>
      </c>
      <c r="M12" s="10">
        <f t="shared" si="2"/>
        <v>26.58</v>
      </c>
      <c r="N12" s="10">
        <f t="shared" si="3"/>
        <v>79.739999999999995</v>
      </c>
      <c r="O12" s="10">
        <f t="shared" si="4"/>
        <v>47.498024756386627</v>
      </c>
    </row>
    <row r="13" spans="1:15" x14ac:dyDescent="0.35">
      <c r="A13" s="6" t="s">
        <v>57</v>
      </c>
      <c r="B13" s="6" t="s">
        <v>58</v>
      </c>
      <c r="C13" s="7">
        <v>101.71</v>
      </c>
      <c r="D13" s="9">
        <f t="shared" si="0"/>
        <v>117.98359999999998</v>
      </c>
      <c r="E13" s="7">
        <v>145.29</v>
      </c>
      <c r="F13" s="9">
        <f t="shared" si="1"/>
        <v>168.53639999999999</v>
      </c>
      <c r="G13" s="6">
        <v>16</v>
      </c>
      <c r="H13" s="6">
        <v>0</v>
      </c>
      <c r="I13" s="7">
        <v>71.2</v>
      </c>
      <c r="J13" s="1">
        <v>91.03</v>
      </c>
      <c r="K13" s="2">
        <v>130.05000000000001</v>
      </c>
      <c r="L13" s="2">
        <v>185.78</v>
      </c>
      <c r="M13" s="10">
        <f t="shared" si="2"/>
        <v>22.7575</v>
      </c>
      <c r="N13" s="10">
        <f t="shared" si="3"/>
        <v>68.272500000000008</v>
      </c>
      <c r="O13" s="10">
        <f t="shared" si="4"/>
        <v>47.502883506343714</v>
      </c>
    </row>
    <row r="14" spans="1:15" x14ac:dyDescent="0.35">
      <c r="A14" s="6" t="s">
        <v>61</v>
      </c>
      <c r="B14" s="6" t="s">
        <v>62</v>
      </c>
      <c r="C14" s="7">
        <v>71.23</v>
      </c>
      <c r="D14" s="9">
        <f t="shared" si="0"/>
        <v>82.626800000000003</v>
      </c>
      <c r="E14" s="7">
        <v>101.76</v>
      </c>
      <c r="F14" s="9">
        <f t="shared" si="1"/>
        <v>118.0416</v>
      </c>
      <c r="G14" s="6">
        <v>16</v>
      </c>
      <c r="H14" s="6">
        <v>0</v>
      </c>
      <c r="I14" s="7">
        <v>49.86</v>
      </c>
      <c r="J14" s="4">
        <v>63.75</v>
      </c>
      <c r="K14" s="2">
        <v>91.08</v>
      </c>
      <c r="L14" s="2">
        <v>130.11000000000001</v>
      </c>
      <c r="M14" s="10">
        <f t="shared" si="2"/>
        <v>15.9375</v>
      </c>
      <c r="N14" s="10">
        <f t="shared" si="3"/>
        <v>47.8125</v>
      </c>
      <c r="O14" s="10">
        <f t="shared" si="4"/>
        <v>47.504940711462453</v>
      </c>
    </row>
    <row r="15" spans="1:15" x14ac:dyDescent="0.35">
      <c r="A15" s="6" t="s">
        <v>64</v>
      </c>
      <c r="B15" s="6" t="s">
        <v>65</v>
      </c>
      <c r="C15" s="7">
        <v>71.23</v>
      </c>
      <c r="D15" s="9">
        <f t="shared" si="0"/>
        <v>82.626800000000003</v>
      </c>
      <c r="E15" s="7">
        <v>101.76</v>
      </c>
      <c r="F15" s="9">
        <f t="shared" si="1"/>
        <v>118.0416</v>
      </c>
      <c r="G15" s="6">
        <v>16</v>
      </c>
      <c r="H15" s="6">
        <v>0</v>
      </c>
      <c r="I15" s="7">
        <v>49.86</v>
      </c>
      <c r="J15" s="4">
        <v>63.75</v>
      </c>
      <c r="K15" s="2">
        <v>91.08</v>
      </c>
      <c r="L15" s="2">
        <v>130.11000000000001</v>
      </c>
      <c r="M15" s="10">
        <f t="shared" si="2"/>
        <v>15.9375</v>
      </c>
      <c r="N15" s="10">
        <f t="shared" si="3"/>
        <v>47.8125</v>
      </c>
      <c r="O15" s="10">
        <f t="shared" si="4"/>
        <v>47.504940711462453</v>
      </c>
    </row>
    <row r="16" spans="1:15" x14ac:dyDescent="0.35">
      <c r="A16" s="6" t="s">
        <v>67</v>
      </c>
      <c r="B16" s="6" t="s">
        <v>68</v>
      </c>
      <c r="C16" s="7">
        <v>71.23</v>
      </c>
      <c r="D16" s="9">
        <f t="shared" si="0"/>
        <v>82.626800000000003</v>
      </c>
      <c r="E16" s="7">
        <v>101.76</v>
      </c>
      <c r="F16" s="9">
        <f t="shared" si="1"/>
        <v>118.0416</v>
      </c>
      <c r="G16" s="6">
        <v>16</v>
      </c>
      <c r="H16" s="6">
        <v>0</v>
      </c>
      <c r="I16" s="7">
        <v>49.86</v>
      </c>
      <c r="J16" s="4">
        <v>63.75</v>
      </c>
      <c r="K16" s="2">
        <v>91.08</v>
      </c>
      <c r="L16" s="2">
        <v>130.11000000000001</v>
      </c>
      <c r="M16" s="10">
        <f t="shared" si="2"/>
        <v>15.9375</v>
      </c>
      <c r="N16" s="10">
        <f t="shared" si="3"/>
        <v>47.8125</v>
      </c>
      <c r="O16" s="10">
        <f t="shared" si="4"/>
        <v>47.504940711462453</v>
      </c>
    </row>
    <row r="17" spans="1:15" x14ac:dyDescent="0.35">
      <c r="A17" s="6" t="s">
        <v>70</v>
      </c>
      <c r="B17" s="6" t="s">
        <v>71</v>
      </c>
      <c r="C17" s="7">
        <v>112.13</v>
      </c>
      <c r="D17" s="9">
        <f t="shared" si="0"/>
        <v>130.07079999999999</v>
      </c>
      <c r="E17" s="7">
        <v>160.18</v>
      </c>
      <c r="F17" s="9">
        <f t="shared" si="1"/>
        <v>185.80879999999999</v>
      </c>
      <c r="G17" s="6">
        <v>16</v>
      </c>
      <c r="H17" s="6">
        <v>0</v>
      </c>
      <c r="I17" s="7">
        <v>78.489999999999995</v>
      </c>
      <c r="J17" s="4">
        <v>100.36</v>
      </c>
      <c r="K17" s="2">
        <v>143.37</v>
      </c>
      <c r="L17" s="2">
        <v>204.82</v>
      </c>
      <c r="M17" s="10">
        <f t="shared" si="2"/>
        <v>25.09</v>
      </c>
      <c r="N17" s="10">
        <f t="shared" si="3"/>
        <v>75.27</v>
      </c>
      <c r="O17" s="10">
        <f t="shared" si="4"/>
        <v>47.499476878007954</v>
      </c>
    </row>
    <row r="18" spans="1:15" x14ac:dyDescent="0.35">
      <c r="A18" s="6" t="s">
        <v>73</v>
      </c>
      <c r="B18" s="6" t="s">
        <v>75</v>
      </c>
      <c r="C18" s="7">
        <v>49.18</v>
      </c>
      <c r="D18" s="9">
        <f t="shared" si="0"/>
        <v>57.048799999999993</v>
      </c>
      <c r="E18" s="7">
        <v>70.260000000000005</v>
      </c>
      <c r="F18" s="9">
        <f t="shared" si="1"/>
        <v>81.501599999999996</v>
      </c>
      <c r="G18" s="6">
        <v>16</v>
      </c>
      <c r="H18" s="6">
        <v>0</v>
      </c>
      <c r="I18" s="7">
        <v>34.42</v>
      </c>
      <c r="J18" s="4">
        <v>44.02</v>
      </c>
      <c r="K18" s="2">
        <v>62.88</v>
      </c>
      <c r="L18" s="2">
        <v>89.83</v>
      </c>
      <c r="M18" s="10">
        <f t="shared" si="2"/>
        <v>11.005000000000001</v>
      </c>
      <c r="N18" s="10">
        <f t="shared" si="3"/>
        <v>33.015000000000001</v>
      </c>
      <c r="O18" s="10">
        <f t="shared" si="4"/>
        <v>47.49522900763359</v>
      </c>
    </row>
    <row r="19" spans="1:15" x14ac:dyDescent="0.35">
      <c r="A19" s="6" t="s">
        <v>77</v>
      </c>
      <c r="B19" s="6" t="s">
        <v>79</v>
      </c>
      <c r="C19" s="7">
        <v>62.29</v>
      </c>
      <c r="D19" s="9">
        <f t="shared" si="0"/>
        <v>72.256399999999999</v>
      </c>
      <c r="E19" s="7">
        <v>88.99</v>
      </c>
      <c r="F19" s="9">
        <f t="shared" si="1"/>
        <v>103.22839999999999</v>
      </c>
      <c r="G19" s="6">
        <v>16</v>
      </c>
      <c r="H19" s="6">
        <v>0</v>
      </c>
      <c r="I19" s="7">
        <v>43.6</v>
      </c>
      <c r="J19" s="4">
        <v>55.76</v>
      </c>
      <c r="K19" s="2">
        <v>79.650000000000006</v>
      </c>
      <c r="L19" s="2">
        <v>113.79</v>
      </c>
      <c r="M19" s="10">
        <f t="shared" si="2"/>
        <v>13.94</v>
      </c>
      <c r="N19" s="10">
        <f t="shared" si="3"/>
        <v>41.82</v>
      </c>
      <c r="O19" s="10">
        <f t="shared" si="4"/>
        <v>47.495291902071564</v>
      </c>
    </row>
    <row r="20" spans="1:15" x14ac:dyDescent="0.35">
      <c r="A20" s="6" t="s">
        <v>81</v>
      </c>
      <c r="B20" s="6" t="s">
        <v>82</v>
      </c>
      <c r="C20" s="7">
        <v>193.53</v>
      </c>
      <c r="D20" s="9">
        <f t="shared" si="0"/>
        <v>224.4948</v>
      </c>
      <c r="E20" s="7">
        <v>276.48</v>
      </c>
      <c r="F20" s="9">
        <f t="shared" si="1"/>
        <v>320.71679999999998</v>
      </c>
      <c r="G20" s="6">
        <v>16</v>
      </c>
      <c r="H20" s="6">
        <v>0</v>
      </c>
      <c r="I20" s="7">
        <v>135.47</v>
      </c>
      <c r="J20" s="1">
        <v>173.22</v>
      </c>
      <c r="K20" s="2">
        <v>247.46</v>
      </c>
      <c r="L20" s="2">
        <v>353.51</v>
      </c>
      <c r="M20" s="10">
        <f t="shared" si="2"/>
        <v>43.305</v>
      </c>
      <c r="N20" s="10">
        <f t="shared" si="3"/>
        <v>129.91499999999999</v>
      </c>
      <c r="O20" s="10">
        <f t="shared" si="4"/>
        <v>47.500606158571081</v>
      </c>
    </row>
    <row r="21" spans="1:15" x14ac:dyDescent="0.35">
      <c r="A21" s="6" t="s">
        <v>84</v>
      </c>
      <c r="B21" s="6" t="s">
        <v>85</v>
      </c>
      <c r="C21" s="7">
        <v>104.5</v>
      </c>
      <c r="D21" s="9">
        <f t="shared" si="0"/>
        <v>121.21999999999998</v>
      </c>
      <c r="E21" s="7">
        <v>149.28</v>
      </c>
      <c r="F21" s="9">
        <f t="shared" si="1"/>
        <v>173.16479999999999</v>
      </c>
      <c r="G21" s="6">
        <v>16</v>
      </c>
      <c r="H21" s="6">
        <v>0</v>
      </c>
      <c r="I21" s="7">
        <v>73.150000000000006</v>
      </c>
      <c r="J21" s="4">
        <v>93.53</v>
      </c>
      <c r="K21" s="2">
        <v>133.62</v>
      </c>
      <c r="L21" s="2">
        <v>190.88</v>
      </c>
      <c r="M21" s="10">
        <f t="shared" si="2"/>
        <v>23.3825</v>
      </c>
      <c r="N21" s="10">
        <f t="shared" si="3"/>
        <v>70.147500000000008</v>
      </c>
      <c r="O21" s="10">
        <f t="shared" si="4"/>
        <v>47.502245172878304</v>
      </c>
    </row>
    <row r="22" spans="1:15" x14ac:dyDescent="0.35">
      <c r="A22" s="6" t="s">
        <v>87</v>
      </c>
      <c r="B22" s="6" t="s">
        <v>89</v>
      </c>
      <c r="C22" s="7">
        <v>55.47</v>
      </c>
      <c r="D22" s="9">
        <f t="shared" si="0"/>
        <v>64.345199999999991</v>
      </c>
      <c r="E22" s="7">
        <v>79.239999999999995</v>
      </c>
      <c r="F22" s="9">
        <f t="shared" si="1"/>
        <v>91.918399999999991</v>
      </c>
      <c r="G22" s="6">
        <v>16</v>
      </c>
      <c r="H22" s="6">
        <v>0</v>
      </c>
      <c r="I22" s="7">
        <v>38.83</v>
      </c>
      <c r="J22" s="1">
        <v>49.65</v>
      </c>
      <c r="K22" s="2">
        <v>70.930000000000007</v>
      </c>
      <c r="L22" s="2">
        <v>101.32</v>
      </c>
      <c r="M22" s="10">
        <f t="shared" si="2"/>
        <v>12.4125</v>
      </c>
      <c r="N22" s="10">
        <f t="shared" si="3"/>
        <v>37.237499999999997</v>
      </c>
      <c r="O22" s="10">
        <f t="shared" si="4"/>
        <v>47.501057380516016</v>
      </c>
    </row>
    <row r="23" spans="1:15" x14ac:dyDescent="0.35">
      <c r="A23" s="6" t="s">
        <v>92</v>
      </c>
      <c r="B23" s="6" t="s">
        <v>94</v>
      </c>
      <c r="C23" s="7">
        <v>55.47</v>
      </c>
      <c r="D23" s="9">
        <f t="shared" si="0"/>
        <v>64.345199999999991</v>
      </c>
      <c r="E23" s="7">
        <v>79.239999999999995</v>
      </c>
      <c r="F23" s="9">
        <f t="shared" si="1"/>
        <v>91.918399999999991</v>
      </c>
      <c r="G23" s="6">
        <v>16</v>
      </c>
      <c r="H23" s="6">
        <v>0</v>
      </c>
      <c r="I23" s="7">
        <v>38.83</v>
      </c>
      <c r="J23" s="1">
        <v>49.65</v>
      </c>
      <c r="K23" s="2">
        <v>70.930000000000007</v>
      </c>
      <c r="L23" s="2">
        <v>101.32</v>
      </c>
      <c r="M23" s="10">
        <f t="shared" si="2"/>
        <v>12.4125</v>
      </c>
      <c r="N23" s="10">
        <f t="shared" si="3"/>
        <v>37.237499999999997</v>
      </c>
      <c r="O23" s="10">
        <f t="shared" si="4"/>
        <v>47.501057380516016</v>
      </c>
    </row>
    <row r="24" spans="1:15" x14ac:dyDescent="0.35">
      <c r="A24" s="6" t="s">
        <v>96</v>
      </c>
      <c r="B24" s="6" t="s">
        <v>98</v>
      </c>
      <c r="C24" s="7">
        <v>75.86</v>
      </c>
      <c r="D24" s="9">
        <f t="shared" si="0"/>
        <v>87.997599999999991</v>
      </c>
      <c r="E24" s="7">
        <v>108.37</v>
      </c>
      <c r="F24" s="9">
        <f t="shared" si="1"/>
        <v>125.7092</v>
      </c>
      <c r="G24" s="6">
        <v>16</v>
      </c>
      <c r="H24" s="6">
        <v>0</v>
      </c>
      <c r="I24" s="7">
        <v>53.1</v>
      </c>
      <c r="J24" s="1">
        <v>67.900000000000006</v>
      </c>
      <c r="K24" s="2">
        <v>97</v>
      </c>
      <c r="L24" s="2">
        <v>138.57</v>
      </c>
      <c r="M24" s="10">
        <f t="shared" si="2"/>
        <v>16.975000000000001</v>
      </c>
      <c r="N24" s="10">
        <f t="shared" si="3"/>
        <v>50.925000000000004</v>
      </c>
      <c r="O24" s="10">
        <f t="shared" si="4"/>
        <v>47.5</v>
      </c>
    </row>
  </sheetData>
  <sortState xmlns:xlrd2="http://schemas.microsoft.com/office/spreadsheetml/2017/richdata2" ref="A3:L24">
    <sortCondition ref="B3:B24"/>
  </sortState>
  <mergeCells count="1">
    <mergeCell ref="J1:L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078BAE-88AE-4322-BF51-3253BB847D18}">
  <dimension ref="A1:V23"/>
  <sheetViews>
    <sheetView tabSelected="1" topLeftCell="C1" zoomScale="70" zoomScaleNormal="70" workbookViewId="0">
      <selection activeCell="O2" sqref="O2"/>
    </sheetView>
  </sheetViews>
  <sheetFormatPr baseColWidth="10" defaultColWidth="8.7265625" defaultRowHeight="14.5" x14ac:dyDescent="0.35"/>
  <cols>
    <col min="1" max="1" width="9.08984375" bestFit="1" customWidth="1"/>
    <col min="2" max="2" width="11.81640625" bestFit="1" customWidth="1"/>
    <col min="3" max="3" width="35.90625" bestFit="1" customWidth="1"/>
    <col min="4" max="4" width="20.26953125" bestFit="1" customWidth="1"/>
    <col min="5" max="5" width="12.1796875" bestFit="1" customWidth="1"/>
    <col min="6" max="7" width="14.90625" bestFit="1" customWidth="1"/>
    <col min="8" max="8" width="12.1796875" bestFit="1" customWidth="1"/>
    <col min="9" max="9" width="7.6328125" bestFit="1" customWidth="1"/>
    <col min="10" max="10" width="13.453125" bestFit="1" customWidth="1"/>
    <col min="11" max="11" width="19.453125" bestFit="1" customWidth="1"/>
    <col min="12" max="12" width="14.54296875" bestFit="1" customWidth="1"/>
    <col min="13" max="13" width="3.6328125" bestFit="1" customWidth="1"/>
    <col min="14" max="14" width="4.26953125" bestFit="1" customWidth="1"/>
    <col min="15" max="15" width="6.81640625" bestFit="1" customWidth="1"/>
    <col min="16" max="16" width="9.81640625" bestFit="1" customWidth="1"/>
    <col min="17" max="17" width="7.08984375" bestFit="1" customWidth="1"/>
    <col min="18" max="18" width="9.08984375" bestFit="1" customWidth="1"/>
    <col min="19" max="19" width="12.1796875" bestFit="1" customWidth="1"/>
    <col min="20" max="20" width="10.26953125" bestFit="1" customWidth="1"/>
    <col min="21" max="21" width="4.36328125" bestFit="1" customWidth="1"/>
    <col min="22" max="22" width="4.7265625" bestFit="1" customWidth="1"/>
  </cols>
  <sheetData>
    <row r="1" spans="1:22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</row>
    <row r="2" spans="1:22" x14ac:dyDescent="0.35">
      <c r="A2" t="s">
        <v>22</v>
      </c>
      <c r="B2">
        <v>7506370500346</v>
      </c>
      <c r="C2" s="3" t="s">
        <v>104</v>
      </c>
      <c r="D2" t="s">
        <v>24</v>
      </c>
      <c r="E2" t="s">
        <v>25</v>
      </c>
      <c r="F2" t="s">
        <v>26</v>
      </c>
      <c r="G2" t="s">
        <v>26</v>
      </c>
      <c r="H2" t="s">
        <v>25</v>
      </c>
      <c r="J2" s="2">
        <v>187.39</v>
      </c>
      <c r="K2" s="2">
        <v>187.39</v>
      </c>
      <c r="L2" s="2">
        <v>267.7</v>
      </c>
      <c r="M2">
        <v>16</v>
      </c>
      <c r="N2">
        <v>0</v>
      </c>
      <c r="O2" s="4">
        <v>131.16999999999999</v>
      </c>
      <c r="P2">
        <v>1</v>
      </c>
      <c r="Q2">
        <v>1</v>
      </c>
      <c r="R2">
        <v>10111302</v>
      </c>
      <c r="S2" t="s">
        <v>27</v>
      </c>
      <c r="T2">
        <v>9</v>
      </c>
      <c r="U2">
        <v>6</v>
      </c>
      <c r="V2">
        <v>0</v>
      </c>
    </row>
    <row r="3" spans="1:22" x14ac:dyDescent="0.35">
      <c r="A3" t="s">
        <v>28</v>
      </c>
      <c r="B3">
        <v>7506370500360</v>
      </c>
      <c r="C3" s="3" t="s">
        <v>102</v>
      </c>
      <c r="D3" t="s">
        <v>24</v>
      </c>
      <c r="E3" t="s">
        <v>25</v>
      </c>
      <c r="F3" t="s">
        <v>26</v>
      </c>
      <c r="G3" t="s">
        <v>26</v>
      </c>
      <c r="H3" t="s">
        <v>25</v>
      </c>
      <c r="J3" s="2">
        <v>146.88</v>
      </c>
      <c r="K3" s="2">
        <v>146.88</v>
      </c>
      <c r="L3" s="2">
        <v>209.82</v>
      </c>
      <c r="M3">
        <v>16</v>
      </c>
      <c r="N3">
        <v>0</v>
      </c>
      <c r="O3" s="4">
        <v>102.81</v>
      </c>
      <c r="P3">
        <v>1</v>
      </c>
      <c r="Q3">
        <v>1</v>
      </c>
      <c r="R3">
        <v>10111302</v>
      </c>
      <c r="S3" t="s">
        <v>30</v>
      </c>
      <c r="T3">
        <v>9</v>
      </c>
      <c r="U3">
        <v>15</v>
      </c>
      <c r="V3">
        <v>0</v>
      </c>
    </row>
    <row r="4" spans="1:22" x14ac:dyDescent="0.35">
      <c r="A4" t="s">
        <v>31</v>
      </c>
      <c r="B4">
        <v>7506370500353</v>
      </c>
      <c r="C4" s="3" t="s">
        <v>103</v>
      </c>
      <c r="D4" t="s">
        <v>24</v>
      </c>
      <c r="E4" t="s">
        <v>25</v>
      </c>
      <c r="F4" t="s">
        <v>26</v>
      </c>
      <c r="G4" t="s">
        <v>26</v>
      </c>
      <c r="H4" t="s">
        <v>25</v>
      </c>
      <c r="J4" s="2">
        <v>187.39</v>
      </c>
      <c r="K4" s="2">
        <v>187.39</v>
      </c>
      <c r="L4" s="2">
        <v>267.7</v>
      </c>
      <c r="M4">
        <v>16</v>
      </c>
      <c r="N4">
        <v>0</v>
      </c>
      <c r="O4" s="1">
        <v>131.16999999999999</v>
      </c>
      <c r="P4">
        <v>1</v>
      </c>
      <c r="Q4">
        <v>1</v>
      </c>
      <c r="R4">
        <v>10111302</v>
      </c>
      <c r="S4" t="s">
        <v>33</v>
      </c>
      <c r="T4">
        <v>9</v>
      </c>
      <c r="U4">
        <v>6</v>
      </c>
      <c r="V4">
        <v>0</v>
      </c>
    </row>
    <row r="5" spans="1:22" x14ac:dyDescent="0.35">
      <c r="A5" t="s">
        <v>34</v>
      </c>
      <c r="B5">
        <v>7506370500056</v>
      </c>
      <c r="C5" t="s">
        <v>35</v>
      </c>
      <c r="D5" t="s">
        <v>24</v>
      </c>
      <c r="E5" t="s">
        <v>25</v>
      </c>
      <c r="F5" t="s">
        <v>26</v>
      </c>
      <c r="G5" t="s">
        <v>26</v>
      </c>
      <c r="H5" t="s">
        <v>25</v>
      </c>
      <c r="J5" s="2">
        <v>122.28</v>
      </c>
      <c r="K5" s="2">
        <v>122.28</v>
      </c>
      <c r="L5" s="2">
        <v>174.68</v>
      </c>
      <c r="M5">
        <v>16</v>
      </c>
      <c r="N5">
        <v>0</v>
      </c>
      <c r="O5" s="4">
        <v>85.59</v>
      </c>
      <c r="P5">
        <v>1</v>
      </c>
      <c r="Q5">
        <v>1</v>
      </c>
      <c r="R5">
        <v>10111302</v>
      </c>
      <c r="S5" t="s">
        <v>36</v>
      </c>
      <c r="T5">
        <v>9</v>
      </c>
      <c r="U5">
        <v>60</v>
      </c>
      <c r="V5">
        <v>0</v>
      </c>
    </row>
    <row r="6" spans="1:22" x14ac:dyDescent="0.35">
      <c r="A6" t="s">
        <v>37</v>
      </c>
      <c r="B6">
        <v>7506370500636</v>
      </c>
      <c r="C6" t="s">
        <v>38</v>
      </c>
      <c r="D6" t="s">
        <v>24</v>
      </c>
      <c r="E6" t="s">
        <v>25</v>
      </c>
      <c r="F6" t="s">
        <v>26</v>
      </c>
      <c r="G6" t="s">
        <v>26</v>
      </c>
      <c r="H6" t="s">
        <v>25</v>
      </c>
      <c r="J6" s="2">
        <v>173.97</v>
      </c>
      <c r="K6" s="2">
        <v>173.97</v>
      </c>
      <c r="L6" s="2">
        <v>248.53</v>
      </c>
      <c r="M6">
        <v>16</v>
      </c>
      <c r="N6">
        <v>0</v>
      </c>
      <c r="O6" s="4">
        <v>121.78</v>
      </c>
      <c r="P6">
        <v>0</v>
      </c>
      <c r="Q6">
        <v>1</v>
      </c>
      <c r="R6">
        <v>10111302</v>
      </c>
      <c r="S6" t="s">
        <v>39</v>
      </c>
      <c r="T6">
        <v>9</v>
      </c>
      <c r="U6">
        <v>0</v>
      </c>
      <c r="V6">
        <v>0</v>
      </c>
    </row>
    <row r="7" spans="1:22" x14ac:dyDescent="0.35">
      <c r="A7" t="s">
        <v>40</v>
      </c>
      <c r="B7" t="s">
        <v>41</v>
      </c>
      <c r="C7" s="5" t="s">
        <v>42</v>
      </c>
      <c r="D7" t="s">
        <v>24</v>
      </c>
      <c r="E7" t="s">
        <v>25</v>
      </c>
      <c r="F7" t="s">
        <v>26</v>
      </c>
      <c r="G7" t="s">
        <v>26</v>
      </c>
      <c r="H7" t="s">
        <v>25</v>
      </c>
      <c r="J7" s="2">
        <v>62.88</v>
      </c>
      <c r="K7" s="2">
        <v>62.88</v>
      </c>
      <c r="L7" s="2">
        <v>89.83</v>
      </c>
      <c r="M7">
        <v>16</v>
      </c>
      <c r="N7">
        <v>0</v>
      </c>
      <c r="O7" s="4">
        <v>44.02</v>
      </c>
      <c r="P7">
        <v>1</v>
      </c>
      <c r="Q7">
        <v>1</v>
      </c>
      <c r="R7">
        <v>10111306</v>
      </c>
      <c r="S7" t="s">
        <v>43</v>
      </c>
      <c r="T7">
        <v>9</v>
      </c>
      <c r="U7">
        <v>10</v>
      </c>
      <c r="V7">
        <v>0</v>
      </c>
    </row>
    <row r="8" spans="1:22" x14ac:dyDescent="0.35">
      <c r="A8" t="s">
        <v>44</v>
      </c>
      <c r="B8" t="s">
        <v>45</v>
      </c>
      <c r="C8" s="5" t="s">
        <v>46</v>
      </c>
      <c r="D8" t="s">
        <v>24</v>
      </c>
      <c r="E8" t="s">
        <v>25</v>
      </c>
      <c r="F8" t="s">
        <v>26</v>
      </c>
      <c r="G8" t="s">
        <v>26</v>
      </c>
      <c r="H8" t="s">
        <v>25</v>
      </c>
      <c r="J8" s="2">
        <v>79.650000000000006</v>
      </c>
      <c r="K8" s="2">
        <v>79.650000000000006</v>
      </c>
      <c r="L8" s="2">
        <v>113.79</v>
      </c>
      <c r="M8">
        <v>16</v>
      </c>
      <c r="N8">
        <v>0</v>
      </c>
      <c r="O8" s="4">
        <v>55.76</v>
      </c>
      <c r="P8">
        <v>1</v>
      </c>
      <c r="Q8">
        <v>1</v>
      </c>
      <c r="R8">
        <v>10111306</v>
      </c>
      <c r="S8" t="s">
        <v>47</v>
      </c>
      <c r="T8">
        <v>9</v>
      </c>
      <c r="U8">
        <v>75</v>
      </c>
      <c r="V8">
        <v>0</v>
      </c>
    </row>
    <row r="9" spans="1:22" x14ac:dyDescent="0.35">
      <c r="A9" t="s">
        <v>48</v>
      </c>
      <c r="B9">
        <v>7506370500049</v>
      </c>
      <c r="C9" t="s">
        <v>49</v>
      </c>
      <c r="D9" t="s">
        <v>24</v>
      </c>
      <c r="E9" t="s">
        <v>25</v>
      </c>
      <c r="F9" t="s">
        <v>26</v>
      </c>
      <c r="G9" t="s">
        <v>26</v>
      </c>
      <c r="H9" t="s">
        <v>25</v>
      </c>
      <c r="J9" s="2">
        <v>133.62</v>
      </c>
      <c r="K9" s="2">
        <v>133.62</v>
      </c>
      <c r="L9" s="2">
        <v>190.88</v>
      </c>
      <c r="M9">
        <v>16</v>
      </c>
      <c r="N9">
        <v>0</v>
      </c>
      <c r="O9" s="4">
        <v>93.53</v>
      </c>
      <c r="P9">
        <v>1</v>
      </c>
      <c r="Q9">
        <v>1</v>
      </c>
      <c r="R9">
        <v>10111306</v>
      </c>
      <c r="S9" t="s">
        <v>50</v>
      </c>
      <c r="T9">
        <v>9</v>
      </c>
      <c r="U9">
        <v>36</v>
      </c>
      <c r="V9">
        <v>0</v>
      </c>
    </row>
    <row r="10" spans="1:22" x14ac:dyDescent="0.35">
      <c r="A10" t="s">
        <v>51</v>
      </c>
      <c r="B10">
        <v>7506370500377</v>
      </c>
      <c r="C10" t="s">
        <v>52</v>
      </c>
      <c r="D10" t="s">
        <v>24</v>
      </c>
      <c r="E10" t="s">
        <v>25</v>
      </c>
      <c r="F10" t="s">
        <v>26</v>
      </c>
      <c r="G10" t="s">
        <v>26</v>
      </c>
      <c r="H10" t="s">
        <v>25</v>
      </c>
      <c r="J10" s="2">
        <v>130.84</v>
      </c>
      <c r="K10" s="2">
        <v>130.84</v>
      </c>
      <c r="L10" s="2">
        <v>186.91</v>
      </c>
      <c r="M10">
        <v>16</v>
      </c>
      <c r="N10">
        <v>0</v>
      </c>
      <c r="O10" s="1">
        <v>91.58</v>
      </c>
      <c r="P10">
        <v>1</v>
      </c>
      <c r="Q10">
        <v>1</v>
      </c>
      <c r="R10">
        <v>10111302</v>
      </c>
      <c r="S10" t="s">
        <v>53</v>
      </c>
      <c r="T10">
        <v>9</v>
      </c>
      <c r="U10">
        <v>20</v>
      </c>
      <c r="V10">
        <v>0</v>
      </c>
    </row>
    <row r="11" spans="1:22" x14ac:dyDescent="0.35">
      <c r="A11" t="s">
        <v>54</v>
      </c>
      <c r="B11">
        <v>7506370500124</v>
      </c>
      <c r="C11" t="s">
        <v>55</v>
      </c>
      <c r="D11" t="s">
        <v>24</v>
      </c>
      <c r="E11" t="s">
        <v>25</v>
      </c>
      <c r="F11" t="s">
        <v>26</v>
      </c>
      <c r="G11" t="s">
        <v>26</v>
      </c>
      <c r="H11" t="s">
        <v>25</v>
      </c>
      <c r="J11" s="2">
        <v>151.88</v>
      </c>
      <c r="K11" s="2">
        <v>151.88</v>
      </c>
      <c r="L11" s="2">
        <v>216.97</v>
      </c>
      <c r="M11">
        <v>16</v>
      </c>
      <c r="N11">
        <v>0</v>
      </c>
      <c r="O11" s="1">
        <v>106.32</v>
      </c>
      <c r="P11">
        <v>1</v>
      </c>
      <c r="Q11">
        <v>1</v>
      </c>
      <c r="R11">
        <v>10111302</v>
      </c>
      <c r="S11" t="s">
        <v>56</v>
      </c>
      <c r="T11">
        <v>9</v>
      </c>
      <c r="U11">
        <v>72</v>
      </c>
      <c r="V11">
        <v>0</v>
      </c>
    </row>
    <row r="12" spans="1:22" x14ac:dyDescent="0.35">
      <c r="A12" t="s">
        <v>57</v>
      </c>
      <c r="B12">
        <v>7506370500063</v>
      </c>
      <c r="C12" t="s">
        <v>58</v>
      </c>
      <c r="D12" t="s">
        <v>59</v>
      </c>
      <c r="E12" t="s">
        <v>25</v>
      </c>
      <c r="F12" t="s">
        <v>26</v>
      </c>
      <c r="G12" t="s">
        <v>26</v>
      </c>
      <c r="H12" t="s">
        <v>25</v>
      </c>
      <c r="J12" s="2">
        <v>130.05000000000001</v>
      </c>
      <c r="K12" s="2">
        <v>130.05000000000001</v>
      </c>
      <c r="L12" s="2">
        <v>185.78</v>
      </c>
      <c r="M12">
        <v>16</v>
      </c>
      <c r="N12">
        <v>0</v>
      </c>
      <c r="O12" s="1">
        <v>91.03</v>
      </c>
      <c r="P12">
        <v>1</v>
      </c>
      <c r="Q12">
        <v>1</v>
      </c>
      <c r="R12">
        <v>42121601</v>
      </c>
      <c r="S12" t="s">
        <v>60</v>
      </c>
      <c r="T12">
        <v>1</v>
      </c>
      <c r="U12">
        <v>60</v>
      </c>
      <c r="V12">
        <v>0</v>
      </c>
    </row>
    <row r="13" spans="1:22" x14ac:dyDescent="0.35">
      <c r="A13" t="s">
        <v>61</v>
      </c>
      <c r="B13">
        <v>7506370500445</v>
      </c>
      <c r="C13" t="s">
        <v>62</v>
      </c>
      <c r="D13" t="s">
        <v>24</v>
      </c>
      <c r="E13" t="s">
        <v>25</v>
      </c>
      <c r="F13" t="s">
        <v>26</v>
      </c>
      <c r="G13" t="s">
        <v>26</v>
      </c>
      <c r="H13" t="s">
        <v>25</v>
      </c>
      <c r="J13" s="2">
        <v>91.08</v>
      </c>
      <c r="K13" s="2">
        <v>91.08</v>
      </c>
      <c r="L13" s="2">
        <v>130.11000000000001</v>
      </c>
      <c r="M13">
        <v>16</v>
      </c>
      <c r="N13">
        <v>0</v>
      </c>
      <c r="O13" s="4">
        <v>63.75</v>
      </c>
      <c r="P13">
        <v>1</v>
      </c>
      <c r="Q13">
        <v>1</v>
      </c>
      <c r="R13">
        <v>10111302</v>
      </c>
      <c r="S13" t="s">
        <v>63</v>
      </c>
      <c r="T13">
        <v>9</v>
      </c>
      <c r="U13">
        <v>10</v>
      </c>
      <c r="V13">
        <v>0</v>
      </c>
    </row>
    <row r="14" spans="1:22" x14ac:dyDescent="0.35">
      <c r="A14" t="s">
        <v>64</v>
      </c>
      <c r="B14">
        <v>7506370500421</v>
      </c>
      <c r="C14" t="s">
        <v>65</v>
      </c>
      <c r="D14" t="s">
        <v>24</v>
      </c>
      <c r="E14" t="s">
        <v>25</v>
      </c>
      <c r="F14" t="s">
        <v>26</v>
      </c>
      <c r="G14" t="s">
        <v>26</v>
      </c>
      <c r="H14" t="s">
        <v>25</v>
      </c>
      <c r="J14" s="2">
        <v>91.08</v>
      </c>
      <c r="K14" s="2">
        <v>91.08</v>
      </c>
      <c r="L14" s="2">
        <v>130.11000000000001</v>
      </c>
      <c r="M14">
        <v>16</v>
      </c>
      <c r="N14">
        <v>0</v>
      </c>
      <c r="O14" s="4">
        <v>63.75</v>
      </c>
      <c r="P14">
        <v>1</v>
      </c>
      <c r="Q14">
        <v>1</v>
      </c>
      <c r="R14">
        <v>10111302</v>
      </c>
      <c r="S14" t="s">
        <v>66</v>
      </c>
      <c r="T14">
        <v>9</v>
      </c>
      <c r="U14">
        <v>20</v>
      </c>
      <c r="V14">
        <v>0</v>
      </c>
    </row>
    <row r="15" spans="1:22" x14ac:dyDescent="0.35">
      <c r="A15" t="s">
        <v>67</v>
      </c>
      <c r="B15">
        <v>7506370500438</v>
      </c>
      <c r="C15" t="s">
        <v>68</v>
      </c>
      <c r="D15" t="s">
        <v>24</v>
      </c>
      <c r="E15" t="s">
        <v>25</v>
      </c>
      <c r="F15" t="s">
        <v>26</v>
      </c>
      <c r="G15" t="s">
        <v>26</v>
      </c>
      <c r="H15" t="s">
        <v>25</v>
      </c>
      <c r="J15" s="2">
        <v>91.08</v>
      </c>
      <c r="K15" s="2">
        <v>91.08</v>
      </c>
      <c r="L15" s="2">
        <v>130.11000000000001</v>
      </c>
      <c r="M15">
        <v>16</v>
      </c>
      <c r="N15">
        <v>0</v>
      </c>
      <c r="O15" s="4">
        <v>63.75</v>
      </c>
      <c r="P15">
        <v>1</v>
      </c>
      <c r="Q15">
        <v>1</v>
      </c>
      <c r="R15">
        <v>10111302</v>
      </c>
      <c r="S15" t="s">
        <v>69</v>
      </c>
      <c r="T15">
        <v>9</v>
      </c>
      <c r="U15">
        <v>20</v>
      </c>
      <c r="V15">
        <v>0</v>
      </c>
    </row>
    <row r="16" spans="1:22" x14ac:dyDescent="0.35">
      <c r="A16" t="s">
        <v>70</v>
      </c>
      <c r="B16">
        <v>7506370500070</v>
      </c>
      <c r="C16" s="3" t="s">
        <v>105</v>
      </c>
      <c r="D16" t="s">
        <v>24</v>
      </c>
      <c r="E16" t="s">
        <v>25</v>
      </c>
      <c r="F16" t="s">
        <v>26</v>
      </c>
      <c r="G16" t="s">
        <v>26</v>
      </c>
      <c r="H16" t="s">
        <v>25</v>
      </c>
      <c r="J16" s="2">
        <v>143.37</v>
      </c>
      <c r="K16" s="2">
        <v>143.37</v>
      </c>
      <c r="L16" s="2">
        <v>204.82</v>
      </c>
      <c r="M16">
        <v>16</v>
      </c>
      <c r="N16">
        <v>0</v>
      </c>
      <c r="O16" s="4">
        <v>100.36</v>
      </c>
      <c r="P16">
        <v>1</v>
      </c>
      <c r="Q16">
        <v>1</v>
      </c>
      <c r="R16">
        <v>10111302</v>
      </c>
      <c r="S16" t="s">
        <v>72</v>
      </c>
      <c r="T16">
        <v>9</v>
      </c>
      <c r="U16">
        <v>30</v>
      </c>
      <c r="V16">
        <v>0</v>
      </c>
    </row>
    <row r="17" spans="1:22" x14ac:dyDescent="0.35">
      <c r="A17" t="s">
        <v>73</v>
      </c>
      <c r="B17" t="s">
        <v>74</v>
      </c>
      <c r="C17" s="5" t="s">
        <v>75</v>
      </c>
      <c r="D17" t="s">
        <v>24</v>
      </c>
      <c r="E17" t="s">
        <v>25</v>
      </c>
      <c r="F17" t="s">
        <v>26</v>
      </c>
      <c r="G17" t="s">
        <v>26</v>
      </c>
      <c r="H17" t="s">
        <v>25</v>
      </c>
      <c r="J17" s="2">
        <v>62.88</v>
      </c>
      <c r="K17" s="2">
        <v>62.88</v>
      </c>
      <c r="L17" s="2">
        <v>89.83</v>
      </c>
      <c r="M17">
        <v>16</v>
      </c>
      <c r="N17">
        <v>0</v>
      </c>
      <c r="O17" s="4">
        <v>44.02</v>
      </c>
      <c r="P17">
        <v>1</v>
      </c>
      <c r="Q17">
        <v>1</v>
      </c>
      <c r="R17">
        <v>10191509</v>
      </c>
      <c r="S17" t="s">
        <v>76</v>
      </c>
      <c r="T17">
        <v>9</v>
      </c>
      <c r="U17">
        <v>10</v>
      </c>
      <c r="V17">
        <v>0</v>
      </c>
    </row>
    <row r="18" spans="1:22" x14ac:dyDescent="0.35">
      <c r="A18" t="s">
        <v>77</v>
      </c>
      <c r="B18" t="s">
        <v>78</v>
      </c>
      <c r="C18" s="5" t="s">
        <v>79</v>
      </c>
      <c r="D18" t="s">
        <v>24</v>
      </c>
      <c r="E18" t="s">
        <v>25</v>
      </c>
      <c r="F18" t="s">
        <v>26</v>
      </c>
      <c r="G18" t="s">
        <v>26</v>
      </c>
      <c r="H18" t="s">
        <v>25</v>
      </c>
      <c r="J18" s="2">
        <v>79.650000000000006</v>
      </c>
      <c r="K18" s="2">
        <v>79.650000000000006</v>
      </c>
      <c r="L18" s="2">
        <v>113.79</v>
      </c>
      <c r="M18">
        <v>16</v>
      </c>
      <c r="N18">
        <v>0</v>
      </c>
      <c r="O18" s="4">
        <v>55.76</v>
      </c>
      <c r="P18">
        <v>1</v>
      </c>
      <c r="Q18">
        <v>1</v>
      </c>
      <c r="R18">
        <v>10191509</v>
      </c>
      <c r="S18" t="s">
        <v>80</v>
      </c>
      <c r="T18">
        <v>9</v>
      </c>
      <c r="U18">
        <v>75</v>
      </c>
      <c r="V18">
        <v>0</v>
      </c>
    </row>
    <row r="19" spans="1:22" x14ac:dyDescent="0.35">
      <c r="A19" t="s">
        <v>81</v>
      </c>
      <c r="B19">
        <v>7506370500032</v>
      </c>
      <c r="C19" t="s">
        <v>82</v>
      </c>
      <c r="D19" t="s">
        <v>24</v>
      </c>
      <c r="E19" t="s">
        <v>25</v>
      </c>
      <c r="F19" t="s">
        <v>26</v>
      </c>
      <c r="G19" t="s">
        <v>26</v>
      </c>
      <c r="H19" t="s">
        <v>25</v>
      </c>
      <c r="J19" s="2">
        <v>247.46</v>
      </c>
      <c r="K19" s="2">
        <v>247.46</v>
      </c>
      <c r="L19" s="2">
        <v>353.51</v>
      </c>
      <c r="M19">
        <v>16</v>
      </c>
      <c r="N19">
        <v>0</v>
      </c>
      <c r="O19" s="1">
        <v>173.22</v>
      </c>
      <c r="P19">
        <v>1</v>
      </c>
      <c r="Q19">
        <v>1</v>
      </c>
      <c r="R19">
        <v>10191509</v>
      </c>
      <c r="S19" t="s">
        <v>83</v>
      </c>
      <c r="T19">
        <v>9</v>
      </c>
      <c r="U19">
        <v>3</v>
      </c>
      <c r="V19">
        <v>0</v>
      </c>
    </row>
    <row r="20" spans="1:22" x14ac:dyDescent="0.35">
      <c r="A20" t="s">
        <v>84</v>
      </c>
      <c r="B20">
        <v>7506370500001</v>
      </c>
      <c r="C20" t="s">
        <v>85</v>
      </c>
      <c r="D20" t="s">
        <v>24</v>
      </c>
      <c r="E20" t="s">
        <v>25</v>
      </c>
      <c r="F20" t="s">
        <v>26</v>
      </c>
      <c r="G20" t="s">
        <v>26</v>
      </c>
      <c r="H20" t="s">
        <v>25</v>
      </c>
      <c r="J20" s="2">
        <v>133.62</v>
      </c>
      <c r="K20" s="2">
        <v>133.62</v>
      </c>
      <c r="L20" s="2">
        <v>190.88</v>
      </c>
      <c r="M20">
        <v>16</v>
      </c>
      <c r="N20">
        <v>0</v>
      </c>
      <c r="O20" s="4">
        <v>93.53</v>
      </c>
      <c r="P20">
        <v>1</v>
      </c>
      <c r="Q20">
        <v>1</v>
      </c>
      <c r="R20">
        <v>10191509</v>
      </c>
      <c r="S20" t="s">
        <v>86</v>
      </c>
      <c r="T20">
        <v>9</v>
      </c>
      <c r="U20">
        <v>36</v>
      </c>
      <c r="V20">
        <v>0</v>
      </c>
    </row>
    <row r="21" spans="1:22" x14ac:dyDescent="0.35">
      <c r="A21" t="s">
        <v>87</v>
      </c>
      <c r="B21" t="s">
        <v>88</v>
      </c>
      <c r="C21" t="s">
        <v>89</v>
      </c>
      <c r="D21" t="s">
        <v>90</v>
      </c>
      <c r="E21" t="s">
        <v>25</v>
      </c>
      <c r="F21" t="s">
        <v>26</v>
      </c>
      <c r="G21" t="s">
        <v>26</v>
      </c>
      <c r="H21" t="s">
        <v>25</v>
      </c>
      <c r="J21" s="2">
        <v>70.930000000000007</v>
      </c>
      <c r="K21" s="2">
        <v>70.930000000000007</v>
      </c>
      <c r="L21" s="2">
        <v>101.32</v>
      </c>
      <c r="M21">
        <v>16</v>
      </c>
      <c r="N21">
        <v>0</v>
      </c>
      <c r="O21" s="1">
        <v>49.65</v>
      </c>
      <c r="P21">
        <v>1</v>
      </c>
      <c r="Q21">
        <v>1</v>
      </c>
      <c r="R21">
        <v>10121804</v>
      </c>
      <c r="S21" t="s">
        <v>91</v>
      </c>
      <c r="T21">
        <v>9</v>
      </c>
      <c r="U21">
        <v>6</v>
      </c>
      <c r="V21">
        <v>0</v>
      </c>
    </row>
    <row r="22" spans="1:22" x14ac:dyDescent="0.35">
      <c r="A22" t="s">
        <v>92</v>
      </c>
      <c r="B22" t="s">
        <v>93</v>
      </c>
      <c r="C22" t="s">
        <v>94</v>
      </c>
      <c r="D22" t="s">
        <v>90</v>
      </c>
      <c r="E22" t="s">
        <v>25</v>
      </c>
      <c r="F22" t="s">
        <v>26</v>
      </c>
      <c r="G22" t="s">
        <v>26</v>
      </c>
      <c r="H22" t="s">
        <v>25</v>
      </c>
      <c r="J22" s="2">
        <v>70.930000000000007</v>
      </c>
      <c r="K22" s="2">
        <v>70.930000000000007</v>
      </c>
      <c r="L22" s="2">
        <v>101.32</v>
      </c>
      <c r="M22">
        <v>16</v>
      </c>
      <c r="N22">
        <v>0</v>
      </c>
      <c r="O22" s="1">
        <v>49.65</v>
      </c>
      <c r="P22">
        <v>1</v>
      </c>
      <c r="Q22">
        <v>1</v>
      </c>
      <c r="R22">
        <v>10121804</v>
      </c>
      <c r="S22" t="s">
        <v>95</v>
      </c>
      <c r="T22">
        <v>9</v>
      </c>
      <c r="U22">
        <v>6</v>
      </c>
      <c r="V22">
        <v>0</v>
      </c>
    </row>
    <row r="23" spans="1:22" x14ac:dyDescent="0.35">
      <c r="A23" t="s">
        <v>96</v>
      </c>
      <c r="B23" t="s">
        <v>97</v>
      </c>
      <c r="C23" t="s">
        <v>98</v>
      </c>
      <c r="D23" t="s">
        <v>24</v>
      </c>
      <c r="E23" t="s">
        <v>25</v>
      </c>
      <c r="F23" t="s">
        <v>26</v>
      </c>
      <c r="G23" t="s">
        <v>26</v>
      </c>
      <c r="H23" t="s">
        <v>25</v>
      </c>
      <c r="J23" s="2">
        <v>97</v>
      </c>
      <c r="K23" s="2">
        <v>97</v>
      </c>
      <c r="L23" s="2">
        <v>138.57</v>
      </c>
      <c r="M23">
        <v>16</v>
      </c>
      <c r="N23">
        <v>0</v>
      </c>
      <c r="O23" s="1">
        <v>67.900000000000006</v>
      </c>
      <c r="P23">
        <v>1</v>
      </c>
      <c r="Q23">
        <v>1</v>
      </c>
      <c r="R23">
        <v>10111302</v>
      </c>
      <c r="S23" t="s">
        <v>99</v>
      </c>
      <c r="T23">
        <v>9</v>
      </c>
      <c r="U23">
        <v>6</v>
      </c>
      <c r="V23">
        <v>0</v>
      </c>
    </row>
  </sheetData>
  <sortState xmlns:xlrd2="http://schemas.microsoft.com/office/spreadsheetml/2017/richdata2" ref="A2:V23">
    <sortCondition ref="C2:C23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Worksheet</vt:lpstr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adriana hernandez</cp:lastModifiedBy>
  <dcterms:created xsi:type="dcterms:W3CDTF">2026-02-10T17:15:24Z</dcterms:created>
  <dcterms:modified xsi:type="dcterms:W3CDTF">2026-02-10T20:48:10Z</dcterms:modified>
  <cp:category/>
</cp:coreProperties>
</file>