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B1C051A3-0166-4698-B113-CCE7199991F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Worksheet" sheetId="1" r:id="rId1"/>
    <sheet name="Hoja1" sheetId="2" r:id="rId2"/>
    <sheet name="Hoja2" sheetId="3" r:id="rId3"/>
  </sheets>
  <definedNames>
    <definedName name="_xlnm._FilterDatabase" localSheetId="0" hidden="1">Worksheet!$A$1:$AA$83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1" l="1"/>
  <c r="N81" i="1"/>
  <c r="L81" i="1"/>
  <c r="N2" i="3"/>
  <c r="M2" i="3"/>
  <c r="K2" i="3"/>
  <c r="P2" i="3" s="1"/>
  <c r="L83" i="1"/>
  <c r="L82" i="1"/>
  <c r="P80" i="1"/>
  <c r="P82" i="1"/>
  <c r="P83" i="1"/>
  <c r="L80" i="1"/>
  <c r="J80" i="1"/>
  <c r="N77" i="1"/>
  <c r="N76" i="1"/>
  <c r="N78" i="1"/>
  <c r="N79" i="1"/>
  <c r="N80" i="1"/>
  <c r="N82" i="1"/>
  <c r="N8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2" i="1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7" i="1"/>
  <c r="M76" i="1"/>
  <c r="M78" i="1"/>
  <c r="M79" i="1"/>
  <c r="M29" i="1"/>
  <c r="K2" i="1"/>
  <c r="P2" i="1" s="1"/>
  <c r="K3" i="1"/>
  <c r="P3" i="1" s="1"/>
  <c r="K4" i="1"/>
  <c r="P4" i="1" s="1"/>
  <c r="K5" i="1"/>
  <c r="P5" i="1" s="1"/>
  <c r="K6" i="1"/>
  <c r="P6" i="1" s="1"/>
  <c r="K7" i="1"/>
  <c r="P7" i="1" s="1"/>
  <c r="K8" i="1"/>
  <c r="P8" i="1" s="1"/>
  <c r="K9" i="1"/>
  <c r="P9" i="1" s="1"/>
  <c r="K10" i="1"/>
  <c r="P10" i="1" s="1"/>
  <c r="K11" i="1"/>
  <c r="P11" i="1" s="1"/>
  <c r="K12" i="1"/>
  <c r="P12" i="1" s="1"/>
  <c r="K13" i="1"/>
  <c r="P13" i="1" s="1"/>
  <c r="K14" i="1"/>
  <c r="P14" i="1" s="1"/>
  <c r="K15" i="1"/>
  <c r="P15" i="1" s="1"/>
  <c r="K16" i="1"/>
  <c r="P16" i="1" s="1"/>
  <c r="K17" i="1"/>
  <c r="P17" i="1" s="1"/>
  <c r="K18" i="1"/>
  <c r="P18" i="1" s="1"/>
  <c r="K19" i="1"/>
  <c r="P19" i="1" s="1"/>
  <c r="K20" i="1"/>
  <c r="P20" i="1" s="1"/>
  <c r="K21" i="1"/>
  <c r="P21" i="1" s="1"/>
  <c r="K22" i="1"/>
  <c r="P22" i="1" s="1"/>
  <c r="K23" i="1"/>
  <c r="P23" i="1" s="1"/>
  <c r="K24" i="1"/>
  <c r="P24" i="1" s="1"/>
  <c r="K25" i="1"/>
  <c r="P25" i="1" s="1"/>
  <c r="K26" i="1"/>
  <c r="P26" i="1" s="1"/>
  <c r="K27" i="1"/>
  <c r="P27" i="1" s="1"/>
  <c r="K28" i="1"/>
  <c r="P28" i="1" s="1"/>
  <c r="K30" i="1"/>
  <c r="P30" i="1" s="1"/>
  <c r="K31" i="1"/>
  <c r="P31" i="1" s="1"/>
  <c r="K32" i="1"/>
  <c r="P32" i="1" s="1"/>
  <c r="K33" i="1"/>
  <c r="P33" i="1" s="1"/>
  <c r="K34" i="1"/>
  <c r="P34" i="1" s="1"/>
  <c r="K35" i="1"/>
  <c r="P35" i="1" s="1"/>
  <c r="K36" i="1"/>
  <c r="P36" i="1" s="1"/>
  <c r="K37" i="1"/>
  <c r="P37" i="1" s="1"/>
  <c r="K38" i="1"/>
  <c r="P38" i="1" s="1"/>
  <c r="K39" i="1"/>
  <c r="P39" i="1" s="1"/>
  <c r="K40" i="1"/>
  <c r="P40" i="1" s="1"/>
  <c r="K41" i="1"/>
  <c r="P41" i="1" s="1"/>
  <c r="K42" i="1"/>
  <c r="P42" i="1" s="1"/>
  <c r="K43" i="1"/>
  <c r="P43" i="1" s="1"/>
  <c r="K44" i="1"/>
  <c r="P44" i="1" s="1"/>
  <c r="K45" i="1"/>
  <c r="P45" i="1" s="1"/>
  <c r="K46" i="1"/>
  <c r="P46" i="1" s="1"/>
  <c r="K47" i="1"/>
  <c r="P47" i="1" s="1"/>
  <c r="K48" i="1"/>
  <c r="P48" i="1" s="1"/>
  <c r="K49" i="1"/>
  <c r="P49" i="1" s="1"/>
  <c r="K50" i="1"/>
  <c r="P50" i="1" s="1"/>
  <c r="K51" i="1"/>
  <c r="P51" i="1" s="1"/>
  <c r="K52" i="1"/>
  <c r="P52" i="1" s="1"/>
  <c r="K53" i="1"/>
  <c r="P53" i="1" s="1"/>
  <c r="K54" i="1"/>
  <c r="P54" i="1" s="1"/>
  <c r="K55" i="1"/>
  <c r="P55" i="1" s="1"/>
  <c r="K56" i="1"/>
  <c r="P56" i="1" s="1"/>
  <c r="K57" i="1"/>
  <c r="P57" i="1" s="1"/>
  <c r="K58" i="1"/>
  <c r="P58" i="1" s="1"/>
  <c r="K59" i="1"/>
  <c r="P59" i="1" s="1"/>
  <c r="K60" i="1"/>
  <c r="P60" i="1" s="1"/>
  <c r="K61" i="1"/>
  <c r="P61" i="1" s="1"/>
  <c r="K62" i="1"/>
  <c r="P62" i="1" s="1"/>
  <c r="K63" i="1"/>
  <c r="P63" i="1" s="1"/>
  <c r="K64" i="1"/>
  <c r="P64" i="1" s="1"/>
  <c r="K65" i="1"/>
  <c r="P65" i="1" s="1"/>
  <c r="K66" i="1"/>
  <c r="P66" i="1" s="1"/>
  <c r="K67" i="1"/>
  <c r="P67" i="1" s="1"/>
  <c r="K68" i="1"/>
  <c r="P68" i="1" s="1"/>
  <c r="K69" i="1"/>
  <c r="P69" i="1" s="1"/>
  <c r="K70" i="1"/>
  <c r="P70" i="1" s="1"/>
  <c r="K71" i="1"/>
  <c r="P71" i="1" s="1"/>
  <c r="K72" i="1"/>
  <c r="P72" i="1" s="1"/>
  <c r="K73" i="1"/>
  <c r="P73" i="1" s="1"/>
  <c r="K74" i="1"/>
  <c r="P74" i="1" s="1"/>
  <c r="K75" i="1"/>
  <c r="P75" i="1" s="1"/>
  <c r="K77" i="1"/>
  <c r="P77" i="1" s="1"/>
  <c r="K76" i="1"/>
  <c r="P76" i="1" s="1"/>
  <c r="K78" i="1"/>
  <c r="P78" i="1" s="1"/>
  <c r="K79" i="1"/>
  <c r="P79" i="1" s="1"/>
  <c r="K29" i="1"/>
  <c r="P29" i="1" s="1"/>
</calcChain>
</file>

<file path=xl/sharedStrings.xml><?xml version="1.0" encoding="utf-8"?>
<sst xmlns="http://schemas.openxmlformats.org/spreadsheetml/2006/main" count="714" uniqueCount="233">
  <si>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</si>
  <si>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</si>
  <si>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</si>
  <si>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</si>
  <si>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</si>
  <si>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</si>
  <si>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</si>
  <si>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</si>
  <si>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</si>
  <si>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</si>
  <si>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</si>
  <si>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</si>
  <si>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</si>
  <si>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</si>
  <si>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</si>
  <si>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</si>
  <si>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</si>
  <si>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</si>
  <si>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</si>
  <si>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</si>
  <si>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</si>
  <si>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</si>
  <si>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040102659300</t>
  </si>
  <si>
    <t>ACCESORIOS PARA PULIDORA ANDIS</t>
  </si>
  <si>
    <t>BELLEZA E HIGIENE</t>
  </si>
  <si>
    <t>ANDIS</t>
  </si>
  <si>
    <t>PERROS Y GATOS</t>
  </si>
  <si>
    <t>65920.png</t>
  </si>
  <si>
    <t>040102121081</t>
  </si>
  <si>
    <t>ACEITE ANDIS</t>
  </si>
  <si>
    <t>1125011.png</t>
  </si>
  <si>
    <t>ARMADURA ANDIS</t>
  </si>
  <si>
    <t>040102128608</t>
  </si>
  <si>
    <t>AUMENTOS O ALZAS ANDIS CHS</t>
  </si>
  <si>
    <t>AUMENTOS O ALZAS CHICOS.png</t>
  </si>
  <si>
    <t>040102129902</t>
  </si>
  <si>
    <t>AUMENTOS O ALZAS ANDIS GDE</t>
  </si>
  <si>
    <t>AUMENTOS GRANDES.png</t>
  </si>
  <si>
    <t>1B16091</t>
  </si>
  <si>
    <t>AUMENTOS O ALZAS PROFESIONALES ACERO INOXIDABLE (ballmerk)</t>
  </si>
  <si>
    <t>1B16091.jpg</t>
  </si>
  <si>
    <t>BISAGRA ANDIS</t>
  </si>
  <si>
    <t>1638971.jpg</t>
  </si>
  <si>
    <t>040102642500</t>
  </si>
  <si>
    <t>CABLE PARA AGC</t>
  </si>
  <si>
    <t>64250.jpg</t>
  </si>
  <si>
    <t>CARBON LAMB AMETEK (2 pieza)</t>
  </si>
  <si>
    <t>633392111.jpg</t>
  </si>
  <si>
    <t>CARBON PARA AGC</t>
  </si>
  <si>
    <t>27847.jpg</t>
  </si>
  <si>
    <t>CARDA PROF. DIENTE FINO LINEA PREMIUM ANDIS</t>
  </si>
  <si>
    <t>1652701.png</t>
  </si>
  <si>
    <t>040102657207</t>
  </si>
  <si>
    <t>CEPILLO DE ALFILERES GRANDE</t>
  </si>
  <si>
    <t>65720_1.png</t>
  </si>
  <si>
    <t>040102657153</t>
  </si>
  <si>
    <t>CEPILLO DE ALFILERES MEDIANO</t>
  </si>
  <si>
    <t>65715.png</t>
  </si>
  <si>
    <t>040102657603</t>
  </si>
  <si>
    <t>CEPILLO DESENREDADOR CON CERDASDE ACERO</t>
  </si>
  <si>
    <t>040102401602</t>
  </si>
  <si>
    <t>CEPILLO IMPERMEABLE AUTOLIMPIADOR</t>
  </si>
  <si>
    <t>1401601.png</t>
  </si>
  <si>
    <t>circuito 2 velocidades</t>
  </si>
  <si>
    <t>040102644405</t>
  </si>
  <si>
    <t>CORTADORA COARSE</t>
  </si>
  <si>
    <t>1644401.png</t>
  </si>
  <si>
    <t>040102644450</t>
  </si>
  <si>
    <t>CORTADORA MEDIUM</t>
  </si>
  <si>
    <t>64445.png</t>
  </si>
  <si>
    <t>040102685750</t>
  </si>
  <si>
    <t>CORTAUÑAS ANDIS GRANDE</t>
  </si>
  <si>
    <t>64185.png</t>
  </si>
  <si>
    <t>040102127502</t>
  </si>
  <si>
    <t>ENFRIADOR ANDIS</t>
  </si>
  <si>
    <t>ENFRIADOR ANDIS.png</t>
  </si>
  <si>
    <t>ENFRIADOR COOL IT X6</t>
  </si>
  <si>
    <t>040102657351</t>
  </si>
  <si>
    <t>JALADOR FLEXIBLE ANDIS</t>
  </si>
  <si>
    <t>65735.png</t>
  </si>
  <si>
    <t>JUEGO DE ACCESORIOS P/ SECADORA</t>
  </si>
  <si>
    <t>040102336553</t>
  </si>
  <si>
    <t>JUEGO DE AUMENTOS O ALZAS 7 PIEZAS</t>
  </si>
  <si>
    <t>040102206597</t>
  </si>
  <si>
    <t>LEVA</t>
  </si>
  <si>
    <t>1206581.jpg</t>
  </si>
  <si>
    <t>LIMPIADOR BLADE CLEANER 1 LITRO</t>
  </si>
  <si>
    <t>2019002.jpg</t>
  </si>
  <si>
    <t>040102125904</t>
  </si>
  <si>
    <t>LIMPIADOR P/ NAVAJA 7 EN 1 ANDIS</t>
  </si>
  <si>
    <t>12590.png</t>
  </si>
  <si>
    <t>040102223402</t>
  </si>
  <si>
    <t>MAQUINA AGC 2 VEL NEGRO</t>
  </si>
  <si>
    <t>1230151.png</t>
  </si>
  <si>
    <t>MAQUINA AGC1 VEL</t>
  </si>
  <si>
    <t>1232351.png</t>
  </si>
  <si>
    <t>MQAND1</t>
  </si>
  <si>
    <t>Maquina Andis 2 Vel. Negra Azul Tinta Con Navaja</t>
  </si>
  <si>
    <t>ESTETICA</t>
  </si>
  <si>
    <t>01010101</t>
  </si>
  <si>
    <t>MQAND2</t>
  </si>
  <si>
    <t>Maquina Andis 2 Vel. Negra Azul Tinta Sin Navaja</t>
  </si>
  <si>
    <t>040102233203</t>
  </si>
  <si>
    <t>MAQUINA ULTRAEDGE AZUL 2 VEL</t>
  </si>
  <si>
    <t>23275.png</t>
  </si>
  <si>
    <t>040102232800</t>
  </si>
  <si>
    <t>MAQUINA ULTRAEDGE TINTA 2 VEL</t>
  </si>
  <si>
    <t>23280.png</t>
  </si>
  <si>
    <t>040102232909</t>
  </si>
  <si>
    <t>MAQUINA ULTRAEDGE VERDE LIMON 2 VEL</t>
  </si>
  <si>
    <t>23290.png</t>
  </si>
  <si>
    <t>040102640711</t>
  </si>
  <si>
    <t>NAVAJA #10</t>
  </si>
  <si>
    <t>64071.png</t>
  </si>
  <si>
    <t>NAVAJA #10 BALLMERK</t>
  </si>
  <si>
    <t>470396.jpg</t>
  </si>
  <si>
    <t>040102641350</t>
  </si>
  <si>
    <t>NAVAJA #3- 3/4 FC</t>
  </si>
  <si>
    <t>64135.png</t>
  </si>
  <si>
    <t>040102639807</t>
  </si>
  <si>
    <t>NAVAJA #3/4 HT/19mm</t>
  </si>
  <si>
    <t>63980.png</t>
  </si>
  <si>
    <t>040102640759</t>
  </si>
  <si>
    <t>NAVAJA #30</t>
  </si>
  <si>
    <t>1640751.png</t>
  </si>
  <si>
    <t>040102658259</t>
  </si>
  <si>
    <t xml:space="preserve">NAVAJA #30 ULTRAEDGE VERDE PARA GATO </t>
  </si>
  <si>
    <t>65825.png</t>
  </si>
  <si>
    <t>040102640902</t>
  </si>
  <si>
    <t>NAVAJA #4</t>
  </si>
  <si>
    <t>64090.png</t>
  </si>
  <si>
    <t>040102640766</t>
  </si>
  <si>
    <t>NAVAJA #40</t>
  </si>
  <si>
    <t>1640761.png</t>
  </si>
  <si>
    <t>NAVAJA #40 BALLMERK</t>
  </si>
  <si>
    <t>470365.jpg</t>
  </si>
  <si>
    <t>NAVAJA #40 CERAMICA</t>
  </si>
  <si>
    <t>NAVAJA #40 SS</t>
  </si>
  <si>
    <t>64084.png</t>
  </si>
  <si>
    <t>040102726156</t>
  </si>
  <si>
    <t>NAVAJA #4FC</t>
  </si>
  <si>
    <t>64123.png</t>
  </si>
  <si>
    <t>040102726408</t>
  </si>
  <si>
    <t>NAVAJA #5</t>
  </si>
  <si>
    <t>64079.jpg</t>
  </si>
  <si>
    <t>040102649301</t>
  </si>
  <si>
    <t>NAVAJA #5/8 HT BLADE SET</t>
  </si>
  <si>
    <t>64930.jpg</t>
  </si>
  <si>
    <t>040102649608</t>
  </si>
  <si>
    <t>NAVAJA #5/8 W MANITAS</t>
  </si>
  <si>
    <t>64960.png</t>
  </si>
  <si>
    <t>040102641855</t>
  </si>
  <si>
    <t>NAVAJA #50</t>
  </si>
  <si>
    <t>64185.jpg</t>
  </si>
  <si>
    <t>040102726309</t>
  </si>
  <si>
    <t>NAVAJA #5FC</t>
  </si>
  <si>
    <t>040102003776</t>
  </si>
  <si>
    <t>NAVAJA #5FT CERAMICA</t>
  </si>
  <si>
    <t>40102.jpg</t>
  </si>
  <si>
    <t>040102726101</t>
  </si>
  <si>
    <t xml:space="preserve">NAVAJA #7 </t>
  </si>
  <si>
    <t>64080.png</t>
  </si>
  <si>
    <t>040102726002</t>
  </si>
  <si>
    <t>NAVAJA #7FC</t>
  </si>
  <si>
    <t>1641211.png</t>
  </si>
  <si>
    <t>040102657252</t>
  </si>
  <si>
    <t>PEINE DE ACERO 250MM ANDIS</t>
  </si>
  <si>
    <t>1657251.png</t>
  </si>
  <si>
    <t>040102657306</t>
  </si>
  <si>
    <t>PEINE DE ACERO ANDIS 190MM</t>
  </si>
  <si>
    <t>65730.png</t>
  </si>
  <si>
    <t>040102805950</t>
  </si>
  <si>
    <t xml:space="preserve">PEINE DE ACERO PROFESIONAL PREMIUM DE 7.5 </t>
  </si>
  <si>
    <t>80595.jpg</t>
  </si>
  <si>
    <t>PEINE DE STRIPPIG ANDIS</t>
  </si>
  <si>
    <t>PEINE JALADOR #15 MADERA</t>
  </si>
  <si>
    <t>50000.jpg</t>
  </si>
  <si>
    <t>PULIDORA DE UÃƒÂ‘AS ALAMBRICA ANDIS</t>
  </si>
  <si>
    <t>65880_1.png</t>
  </si>
  <si>
    <t>040102668159</t>
  </si>
  <si>
    <t>PULIDORA DE UÃƒÂ‘AS INALAMBRICA ANDIS</t>
  </si>
  <si>
    <t>1659551.png</t>
  </si>
  <si>
    <t>040102660504</t>
  </si>
  <si>
    <t>ROMPENUDOS DE ACERO ANDIS MED</t>
  </si>
  <si>
    <t>SECADORA WIND POWER 11 A VV AMARILLA</t>
  </si>
  <si>
    <t>120149.jpg</t>
  </si>
  <si>
    <t>SECADORA WP YELLOW VSPEED</t>
  </si>
  <si>
    <t>120149_1.jpg</t>
  </si>
  <si>
    <t>SET 4 TIJERAS NEGRAS  160012</t>
  </si>
  <si>
    <t>2020022.jpg</t>
  </si>
  <si>
    <t>040102001567</t>
  </si>
  <si>
    <t>SET AUMENTOS O ALZAS ACERO INOXIDABLE ANDIS</t>
  </si>
  <si>
    <t>1245851.jpg</t>
  </si>
  <si>
    <t>SET DE TIJERAS</t>
  </si>
  <si>
    <t>obsoleto.png</t>
  </si>
  <si>
    <t>3B</t>
  </si>
  <si>
    <t>TAPA DE LEVA AZUL</t>
  </si>
  <si>
    <t>TAPA DE LEVA NEGRA 1683621</t>
  </si>
  <si>
    <t>65267.jpg</t>
  </si>
  <si>
    <t>TAPA INFERIOR NEGRA AGC Y AGC2</t>
  </si>
  <si>
    <t>65559.jpg</t>
  </si>
  <si>
    <t>TAPA SUPERIOR AGC1  12005781</t>
  </si>
  <si>
    <t>22958.jpg</t>
  </si>
  <si>
    <t>TAPA SUPERIOR NEGRA AGC2</t>
  </si>
  <si>
    <t>22964.jpg</t>
  </si>
  <si>
    <t>TERMINADORA INALAMBRICA PROFESIONAL</t>
  </si>
  <si>
    <t xml:space="preserve">TIJERA GROOMING BLENDER </t>
  </si>
  <si>
    <t>15002404.jpg</t>
  </si>
  <si>
    <t xml:space="preserve">TIJERA GROOMING CURVA </t>
  </si>
  <si>
    <t>15002402.jpg</t>
  </si>
  <si>
    <t>TIJERA GROOMING ENTRESACAR</t>
  </si>
  <si>
    <t>84077.jpg</t>
  </si>
  <si>
    <t xml:space="preserve">TIJERA GROOMING RECTA </t>
  </si>
  <si>
    <t>15002401.jpg</t>
  </si>
  <si>
    <t>TRAMO MANGUERA (DIAMETRO 1.50 pulg.) 2.00 MTS</t>
  </si>
  <si>
    <t>603.jpg</t>
  </si>
  <si>
    <t>D</t>
  </si>
  <si>
    <t>FACT S IVA</t>
  </si>
  <si>
    <t>FACT C IVA</t>
  </si>
  <si>
    <t>COSTO SIS</t>
  </si>
  <si>
    <t xml:space="preserve">COSTO SIS C IVA </t>
  </si>
  <si>
    <t>%</t>
  </si>
  <si>
    <t>VTA C IVA</t>
  </si>
  <si>
    <t>MAQUINA INALAMBRICA EMERGE AZUL</t>
  </si>
  <si>
    <t>TIJERA GROOMING</t>
  </si>
  <si>
    <t>GUIA DE PLASTICO</t>
  </si>
  <si>
    <t>|</t>
  </si>
  <si>
    <t>TIJERA GROOMING ZURDO RECTA</t>
  </si>
  <si>
    <t>TIJERA GROOMING ZURDO CURVA</t>
  </si>
  <si>
    <t>15002402Z</t>
  </si>
  <si>
    <t>15002401Z</t>
  </si>
  <si>
    <t>TIJERA GROOMING CURVA ZURDO</t>
  </si>
  <si>
    <t>TIJERA GROOMING RECTA ZURDO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</si>
</sst>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7"/>
      <color rgb="FF777777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43" fontId="2" fillId="0" borderId="0" xfId="1" applyFont="1" applyFill="1"/>
    <xf numFmtId="43" fontId="0" fillId="0" borderId="0" xfId="1" applyFont="1" applyFill="1"/>
    <xf numFmtId="43" fontId="2" fillId="3" borderId="0" xfId="1" applyFont="1" applyFill="1"/>
    <xf numFmtId="0" fontId="2" fillId="0" borderId="0" xfId="0" applyFont="1"/>
    <xf numFmtId="0" fontId="0" fillId="4" borderId="0" xfId="0" applyFill="1"/>
    <xf numFmtId="0" fontId="1" fillId="4" borderId="0" xfId="0" applyFont="1" applyFill="1"/>
    <xf numFmtId="43" fontId="0" fillId="4" borderId="0" xfId="1" applyFont="1" applyFill="1"/>
    <xf numFmtId="43" fontId="2" fillId="4" borderId="0" xfId="1" applyFont="1" applyFill="1"/>
    <xf numFmtId="0" fontId="0" fillId="5" borderId="0" xfId="0" applyFill="1"/>
    <xf numFmtId="43" fontId="0" fillId="5" borderId="0" xfId="1" applyFont="1" applyFill="1"/>
    <xf numFmtId="43" fontId="2" fillId="5" borderId="0" xfId="1" applyFont="1" applyFill="1"/>
    <xf numFmtId="0" fontId="0" fillId="6" borderId="0" xfId="0" applyFill="1"/>
    <xf numFmtId="43" fontId="0" fillId="6" borderId="0" xfId="1" applyFont="1" applyFill="1"/>
    <xf numFmtId="43" fontId="2" fillId="6" borderId="0" xfId="1" applyFont="1" applyFill="1"/>
    <xf numFmtId="0" fontId="3" fillId="4" borderId="0" xfId="0" applyFont="1" applyFill="1"/>
    <xf numFmtId="0" fontId="2" fillId="4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"/>
  <sheetViews>
    <sheetView topLeftCell="A54" zoomScale="50" zoomScaleNormal="50" workbookViewId="0">
      <selection activeCell="A75" sqref="A75:XFD78"/>
    </sheetView>
  </sheetViews>
  <sheetFormatPr baseColWidth="10" defaultColWidth="8.7265625" defaultRowHeight="14.5" x14ac:dyDescent="0.35"/>
  <cols>
    <col min="1" max="1" width="11" customWidth="1"/>
    <col min="2" max="2" width="13.90625" bestFit="1" customWidth="1"/>
    <col min="3" max="3" width="52.08984375" customWidth="1"/>
    <col min="4" max="4" width="24.26953125" customWidth="1"/>
    <col min="5" max="5" width="14.6328125" bestFit="1" customWidth="1"/>
    <col min="6" max="7" width="20.453125" bestFit="1" customWidth="1"/>
    <col min="8" max="8" width="8.81640625" bestFit="1" customWidth="1"/>
    <col min="9" max="9" width="9" bestFit="1" customWidth="1"/>
    <col min="10" max="10" width="19.1796875" style="3" customWidth="1"/>
    <col min="11" max="11" width="17" style="4" bestFit="1" customWidth="1"/>
    <col min="12" max="12" width="14.26953125" style="3" bestFit="1" customWidth="1"/>
    <col min="13" max="13" width="24.81640625" style="4" bestFit="1" customWidth="1"/>
    <col min="14" max="14" width="16.81640625" style="2" customWidth="1"/>
    <col min="15" max="15" width="16.81640625" style="4" bestFit="1" customWidth="1"/>
    <col min="16" max="16" width="10.08984375" style="2" bestFit="1" customWidth="1"/>
    <col min="17" max="17" width="25" bestFit="1" customWidth="1"/>
    <col min="18" max="18" width="19.1796875" bestFit="1" customWidth="1"/>
    <col min="19" max="19" width="4.6328125" customWidth="1"/>
    <col min="20" max="20" width="6.08984375" bestFit="1" customWidth="1"/>
    <col min="21" max="22" width="9.90625" bestFit="1" customWidth="1"/>
    <col min="23" max="23" width="12.6328125" bestFit="1" customWidth="1"/>
    <col min="24" max="24" width="36.6328125" bestFit="1" customWidth="1"/>
    <col min="25" max="25" width="12.6328125" bestFit="1" customWidth="1"/>
    <col min="26" max="26" width="9.90625" bestFit="1" customWidth="1"/>
    <col min="27" max="27" width="5.90625" bestFit="1" customWidth="1"/>
  </cols>
  <sheetData>
    <row r="1" spans="1:2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s="4" t="s">
        <v>222</v>
      </c>
      <c r="L1" s="3" t="s">
        <v>219</v>
      </c>
      <c r="M1" s="4" t="s">
        <v>220</v>
      </c>
      <c r="N1" s="2" t="s">
        <v>217</v>
      </c>
      <c r="O1" s="4" t="s">
        <v>218</v>
      </c>
      <c r="P1" s="2" t="s">
        <v>221</v>
      </c>
      <c r="Q1" t="s">
        <v>10</v>
      </c>
      <c r="R1" t="s">
        <v>11</v>
      </c>
      <c r="S1" t="s">
        <v>12</v>
      </c>
      <c r="T1" t="s">
        <v>13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</row>
    <row r="2" spans="1:27" x14ac:dyDescent="0.35">
      <c r="A2">
        <v>65920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26</v>
      </c>
      <c r="H2" t="s">
        <v>25</v>
      </c>
      <c r="J2" s="3">
        <v>190.61</v>
      </c>
      <c r="K2" s="4">
        <f t="shared" ref="K2:K33" si="0">J2*1.16</f>
        <v>221.10759999999999</v>
      </c>
      <c r="L2" s="3">
        <v>133.43</v>
      </c>
      <c r="M2" s="4">
        <f t="shared" ref="M2:M33" si="1">L2*1.16</f>
        <v>154.77879999999999</v>
      </c>
      <c r="N2" s="2">
        <f t="shared" ref="N2:N33" si="2">O2/1.16</f>
        <v>0</v>
      </c>
      <c r="P2" s="2">
        <f>100-(O2*100/K2)</f>
        <v>100</v>
      </c>
      <c r="Q2">
        <v>190.61</v>
      </c>
      <c r="R2">
        <v>304.98</v>
      </c>
      <c r="S2">
        <v>16</v>
      </c>
      <c r="T2">
        <v>0</v>
      </c>
      <c r="U2">
        <v>0</v>
      </c>
      <c r="V2">
        <v>1</v>
      </c>
      <c r="W2">
        <v>11101511</v>
      </c>
      <c r="X2" t="s">
        <v>27</v>
      </c>
      <c r="Y2">
        <v>9</v>
      </c>
      <c r="Z2">
        <v>2</v>
      </c>
      <c r="AA2">
        <v>0</v>
      </c>
    </row>
    <row r="3" spans="1:27" s="10" customFormat="1" x14ac:dyDescent="0.35">
      <c r="A3" s="10">
        <v>1125011</v>
      </c>
      <c r="B3" s="10" t="s">
        <v>28</v>
      </c>
      <c r="C3" s="10" t="s">
        <v>29</v>
      </c>
      <c r="D3" s="10" t="s">
        <v>24</v>
      </c>
      <c r="E3" s="10" t="s">
        <v>25</v>
      </c>
      <c r="F3" s="10" t="s">
        <v>26</v>
      </c>
      <c r="G3" s="10" t="s">
        <v>26</v>
      </c>
      <c r="H3" s="10" t="s">
        <v>25</v>
      </c>
      <c r="J3" s="11">
        <v>49.36</v>
      </c>
      <c r="K3" s="12">
        <f t="shared" si="0"/>
        <v>57.257599999999996</v>
      </c>
      <c r="L3" s="11">
        <v>34.549999999999997</v>
      </c>
      <c r="M3" s="12">
        <f t="shared" si="1"/>
        <v>40.077999999999996</v>
      </c>
      <c r="N3" s="12">
        <f t="shared" si="2"/>
        <v>28.241379310344829</v>
      </c>
      <c r="O3" s="12">
        <v>32.76</v>
      </c>
      <c r="P3" s="12">
        <f t="shared" ref="P3:P66" si="3">100-(O3*100/K3)</f>
        <v>42.784887945006425</v>
      </c>
      <c r="Q3" s="10">
        <v>49.36</v>
      </c>
      <c r="R3" s="10">
        <v>78.98</v>
      </c>
      <c r="S3" s="10">
        <v>16</v>
      </c>
      <c r="T3" s="10">
        <v>0</v>
      </c>
      <c r="U3" s="10">
        <v>0</v>
      </c>
      <c r="V3" s="10">
        <v>1</v>
      </c>
      <c r="W3" s="10">
        <v>15121514</v>
      </c>
      <c r="X3" s="10" t="s">
        <v>30</v>
      </c>
      <c r="Y3" s="10">
        <v>9</v>
      </c>
      <c r="Z3" s="10">
        <v>20</v>
      </c>
      <c r="AA3" s="10">
        <v>0</v>
      </c>
    </row>
    <row r="4" spans="1:27" x14ac:dyDescent="0.35">
      <c r="A4">
        <v>1270721</v>
      </c>
      <c r="C4" t="s">
        <v>31</v>
      </c>
      <c r="D4" t="s">
        <v>24</v>
      </c>
      <c r="E4" t="s">
        <v>25</v>
      </c>
      <c r="F4" t="s">
        <v>26</v>
      </c>
      <c r="G4" t="s">
        <v>26</v>
      </c>
      <c r="H4" t="s">
        <v>25</v>
      </c>
      <c r="J4" s="3">
        <v>1749.62</v>
      </c>
      <c r="K4" s="4">
        <f t="shared" si="0"/>
        <v>2029.5591999999997</v>
      </c>
      <c r="L4" s="3">
        <v>1224.73</v>
      </c>
      <c r="M4" s="4">
        <f t="shared" si="1"/>
        <v>1420.6867999999999</v>
      </c>
      <c r="N4" s="2">
        <f t="shared" si="2"/>
        <v>0</v>
      </c>
      <c r="P4" s="2">
        <f t="shared" si="3"/>
        <v>100</v>
      </c>
      <c r="Q4">
        <v>1749.62</v>
      </c>
      <c r="R4">
        <v>2799.39</v>
      </c>
      <c r="S4">
        <v>16</v>
      </c>
      <c r="T4">
        <v>0</v>
      </c>
      <c r="U4">
        <v>0</v>
      </c>
      <c r="V4">
        <v>1</v>
      </c>
      <c r="W4">
        <v>53131643</v>
      </c>
      <c r="Y4">
        <v>9</v>
      </c>
      <c r="Z4">
        <v>0</v>
      </c>
      <c r="AA4">
        <v>0</v>
      </c>
    </row>
    <row r="5" spans="1:27" x14ac:dyDescent="0.35">
      <c r="A5">
        <v>12860</v>
      </c>
      <c r="B5" t="s">
        <v>32</v>
      </c>
      <c r="C5" t="s">
        <v>33</v>
      </c>
      <c r="D5" t="s">
        <v>24</v>
      </c>
      <c r="E5" t="s">
        <v>25</v>
      </c>
      <c r="F5" t="s">
        <v>26</v>
      </c>
      <c r="G5" t="s">
        <v>26</v>
      </c>
      <c r="H5" t="s">
        <v>25</v>
      </c>
      <c r="J5" s="3">
        <v>437.93</v>
      </c>
      <c r="K5" s="4">
        <f t="shared" si="0"/>
        <v>507.99879999999996</v>
      </c>
      <c r="L5" s="3">
        <v>306.55</v>
      </c>
      <c r="M5" s="4">
        <f t="shared" si="1"/>
        <v>355.59800000000001</v>
      </c>
      <c r="N5" s="2">
        <f t="shared" si="2"/>
        <v>0</v>
      </c>
      <c r="P5" s="2">
        <f t="shared" si="3"/>
        <v>100</v>
      </c>
      <c r="Q5">
        <v>437.93</v>
      </c>
      <c r="R5">
        <v>700.69</v>
      </c>
      <c r="S5">
        <v>16</v>
      </c>
      <c r="T5">
        <v>0</v>
      </c>
      <c r="U5">
        <v>0</v>
      </c>
      <c r="V5">
        <v>1</v>
      </c>
      <c r="W5">
        <v>53131643</v>
      </c>
      <c r="X5" t="s">
        <v>34</v>
      </c>
      <c r="Y5">
        <v>9</v>
      </c>
      <c r="Z5">
        <v>4</v>
      </c>
      <c r="AA5">
        <v>0</v>
      </c>
    </row>
    <row r="6" spans="1:27" s="10" customFormat="1" x14ac:dyDescent="0.35">
      <c r="A6" s="10">
        <v>12990</v>
      </c>
      <c r="B6" s="10" t="s">
        <v>35</v>
      </c>
      <c r="C6" s="10" t="s">
        <v>36</v>
      </c>
      <c r="D6" s="10" t="s">
        <v>24</v>
      </c>
      <c r="E6" s="10" t="s">
        <v>25</v>
      </c>
      <c r="F6" s="10" t="s">
        <v>26</v>
      </c>
      <c r="G6" s="10" t="s">
        <v>26</v>
      </c>
      <c r="H6" s="10" t="s">
        <v>25</v>
      </c>
      <c r="J6" s="11">
        <v>438.3</v>
      </c>
      <c r="K6" s="12">
        <f t="shared" si="0"/>
        <v>508.428</v>
      </c>
      <c r="L6" s="11">
        <v>306.81</v>
      </c>
      <c r="M6" s="12">
        <f t="shared" si="1"/>
        <v>355.89959999999996</v>
      </c>
      <c r="N6" s="12">
        <f t="shared" si="2"/>
        <v>248.95689655172418</v>
      </c>
      <c r="O6" s="12">
        <v>288.79000000000002</v>
      </c>
      <c r="P6" s="12">
        <f t="shared" si="3"/>
        <v>43.199430401158075</v>
      </c>
      <c r="Q6" s="10">
        <v>438.3</v>
      </c>
      <c r="R6" s="10">
        <v>701.28</v>
      </c>
      <c r="S6" s="10">
        <v>16</v>
      </c>
      <c r="T6" s="10">
        <v>0</v>
      </c>
      <c r="U6" s="10">
        <v>0</v>
      </c>
      <c r="V6" s="10">
        <v>1</v>
      </c>
      <c r="W6" s="10">
        <v>10141611</v>
      </c>
      <c r="X6" s="10" t="s">
        <v>37</v>
      </c>
      <c r="Y6" s="10">
        <v>9</v>
      </c>
      <c r="Z6" s="10">
        <v>2</v>
      </c>
      <c r="AA6" s="10">
        <v>0</v>
      </c>
    </row>
    <row r="7" spans="1:27" x14ac:dyDescent="0.35">
      <c r="A7" t="s">
        <v>38</v>
      </c>
      <c r="C7" t="s">
        <v>39</v>
      </c>
      <c r="D7" t="s">
        <v>24</v>
      </c>
      <c r="E7" t="s">
        <v>25</v>
      </c>
      <c r="F7" t="s">
        <v>26</v>
      </c>
      <c r="G7" t="s">
        <v>26</v>
      </c>
      <c r="H7" t="s">
        <v>25</v>
      </c>
      <c r="J7" s="3">
        <v>818.96</v>
      </c>
      <c r="K7" s="4">
        <f t="shared" si="0"/>
        <v>949.99360000000001</v>
      </c>
      <c r="L7" s="3">
        <v>573.27</v>
      </c>
      <c r="M7" s="4">
        <f t="shared" si="1"/>
        <v>664.99319999999989</v>
      </c>
      <c r="N7" s="2">
        <f t="shared" si="2"/>
        <v>0</v>
      </c>
      <c r="P7" s="2">
        <f t="shared" si="3"/>
        <v>100</v>
      </c>
      <c r="Q7">
        <v>818.96</v>
      </c>
      <c r="R7">
        <v>1310.3399999999999</v>
      </c>
      <c r="S7">
        <v>16</v>
      </c>
      <c r="T7">
        <v>0</v>
      </c>
      <c r="U7">
        <v>0</v>
      </c>
      <c r="V7">
        <v>1</v>
      </c>
      <c r="W7">
        <v>53131643</v>
      </c>
      <c r="X7" t="s">
        <v>40</v>
      </c>
      <c r="Y7">
        <v>9</v>
      </c>
      <c r="Z7">
        <v>0</v>
      </c>
      <c r="AA7">
        <v>0</v>
      </c>
    </row>
    <row r="8" spans="1:27" x14ac:dyDescent="0.35">
      <c r="A8">
        <v>1638971</v>
      </c>
      <c r="B8">
        <v>1638971</v>
      </c>
      <c r="C8" t="s">
        <v>41</v>
      </c>
      <c r="D8" t="s">
        <v>24</v>
      </c>
      <c r="E8" t="s">
        <v>25</v>
      </c>
      <c r="F8" t="s">
        <v>26</v>
      </c>
      <c r="G8" t="s">
        <v>26</v>
      </c>
      <c r="H8" t="s">
        <v>25</v>
      </c>
      <c r="J8" s="3">
        <v>447.92</v>
      </c>
      <c r="K8" s="4">
        <f t="shared" si="0"/>
        <v>519.58719999999994</v>
      </c>
      <c r="L8" s="3">
        <v>313.54000000000002</v>
      </c>
      <c r="M8" s="4">
        <f t="shared" si="1"/>
        <v>363.70639999999997</v>
      </c>
      <c r="N8" s="2">
        <f t="shared" si="2"/>
        <v>0</v>
      </c>
      <c r="P8" s="2">
        <f t="shared" si="3"/>
        <v>100</v>
      </c>
      <c r="Q8">
        <v>447.92</v>
      </c>
      <c r="R8">
        <v>716.67</v>
      </c>
      <c r="S8">
        <v>16</v>
      </c>
      <c r="T8">
        <v>0</v>
      </c>
      <c r="U8">
        <v>0</v>
      </c>
      <c r="V8">
        <v>1</v>
      </c>
      <c r="W8">
        <v>53131643</v>
      </c>
      <c r="X8" t="s">
        <v>42</v>
      </c>
      <c r="Y8">
        <v>9</v>
      </c>
      <c r="Z8">
        <v>5</v>
      </c>
      <c r="AA8">
        <v>0</v>
      </c>
    </row>
    <row r="9" spans="1:27" x14ac:dyDescent="0.35">
      <c r="A9" s="6">
        <v>64250</v>
      </c>
      <c r="B9" s="6" t="s">
        <v>43</v>
      </c>
      <c r="C9" s="6" t="s">
        <v>44</v>
      </c>
      <c r="D9" s="6" t="s">
        <v>24</v>
      </c>
      <c r="E9" s="6" t="s">
        <v>25</v>
      </c>
      <c r="F9" s="6" t="s">
        <v>26</v>
      </c>
      <c r="G9" s="6" t="s">
        <v>26</v>
      </c>
      <c r="H9" s="6" t="s">
        <v>25</v>
      </c>
      <c r="I9" s="7" t="s">
        <v>216</v>
      </c>
      <c r="J9" s="8">
        <v>364.14</v>
      </c>
      <c r="K9" s="9">
        <f t="shared" si="0"/>
        <v>422.40239999999994</v>
      </c>
      <c r="L9" s="8">
        <v>254.9</v>
      </c>
      <c r="M9" s="9">
        <f t="shared" si="1"/>
        <v>295.68399999999997</v>
      </c>
      <c r="N9" s="9">
        <f t="shared" si="2"/>
        <v>206.60344827586209</v>
      </c>
      <c r="O9" s="9">
        <v>239.66</v>
      </c>
      <c r="P9" s="9">
        <f t="shared" si="3"/>
        <v>43.262632977464136</v>
      </c>
      <c r="Q9">
        <v>364.14</v>
      </c>
      <c r="R9">
        <v>582.62</v>
      </c>
      <c r="S9">
        <v>16</v>
      </c>
      <c r="T9">
        <v>0</v>
      </c>
      <c r="U9">
        <v>0</v>
      </c>
      <c r="V9">
        <v>1</v>
      </c>
      <c r="W9">
        <v>53131643</v>
      </c>
      <c r="X9" t="s">
        <v>45</v>
      </c>
      <c r="Y9">
        <v>9</v>
      </c>
      <c r="Z9">
        <v>2</v>
      </c>
      <c r="AA9">
        <v>0</v>
      </c>
    </row>
    <row r="10" spans="1:27" x14ac:dyDescent="0.35">
      <c r="A10">
        <v>633392111</v>
      </c>
      <c r="B10">
        <v>633392111</v>
      </c>
      <c r="C10" t="s">
        <v>46</v>
      </c>
      <c r="D10" t="s">
        <v>24</v>
      </c>
      <c r="E10" t="s">
        <v>25</v>
      </c>
      <c r="F10" t="s">
        <v>26</v>
      </c>
      <c r="G10" t="s">
        <v>26</v>
      </c>
      <c r="H10" t="s">
        <v>25</v>
      </c>
      <c r="J10" s="3">
        <v>241.77</v>
      </c>
      <c r="K10" s="4">
        <f t="shared" si="0"/>
        <v>280.45319999999998</v>
      </c>
      <c r="L10" s="3">
        <v>169.24</v>
      </c>
      <c r="M10" s="4">
        <f t="shared" si="1"/>
        <v>196.3184</v>
      </c>
      <c r="N10" s="2">
        <f t="shared" si="2"/>
        <v>0</v>
      </c>
      <c r="P10" s="2">
        <f t="shared" si="3"/>
        <v>100</v>
      </c>
      <c r="Q10">
        <v>241.77</v>
      </c>
      <c r="R10">
        <v>386.83</v>
      </c>
      <c r="S10">
        <v>16</v>
      </c>
      <c r="T10">
        <v>0</v>
      </c>
      <c r="U10">
        <v>0</v>
      </c>
      <c r="V10">
        <v>1</v>
      </c>
      <c r="W10">
        <v>53131643</v>
      </c>
      <c r="X10" t="s">
        <v>47</v>
      </c>
      <c r="Y10">
        <v>9</v>
      </c>
      <c r="Z10">
        <v>2</v>
      </c>
      <c r="AA10">
        <v>0</v>
      </c>
    </row>
    <row r="11" spans="1:27" x14ac:dyDescent="0.35">
      <c r="A11">
        <v>27847</v>
      </c>
      <c r="B11">
        <v>27847</v>
      </c>
      <c r="C11" t="s">
        <v>48</v>
      </c>
      <c r="D11" t="s">
        <v>24</v>
      </c>
      <c r="E11" t="s">
        <v>25</v>
      </c>
      <c r="F11" t="s">
        <v>26</v>
      </c>
      <c r="G11" t="s">
        <v>26</v>
      </c>
      <c r="H11" t="s">
        <v>25</v>
      </c>
      <c r="J11" s="3">
        <v>37.9</v>
      </c>
      <c r="K11" s="4">
        <f t="shared" si="0"/>
        <v>43.963999999999999</v>
      </c>
      <c r="L11" s="3">
        <v>26.53</v>
      </c>
      <c r="M11" s="4">
        <f t="shared" si="1"/>
        <v>30.774799999999999</v>
      </c>
      <c r="N11" s="2">
        <f t="shared" si="2"/>
        <v>0</v>
      </c>
      <c r="P11" s="2">
        <f t="shared" si="3"/>
        <v>100</v>
      </c>
      <c r="Q11">
        <v>37.9</v>
      </c>
      <c r="R11">
        <v>60.64</v>
      </c>
      <c r="S11">
        <v>16</v>
      </c>
      <c r="T11">
        <v>0</v>
      </c>
      <c r="U11">
        <v>0</v>
      </c>
      <c r="V11">
        <v>1</v>
      </c>
      <c r="W11">
        <v>53131643</v>
      </c>
      <c r="X11" t="s">
        <v>49</v>
      </c>
      <c r="Y11">
        <v>9</v>
      </c>
      <c r="Z11">
        <v>5</v>
      </c>
      <c r="AA11">
        <v>0</v>
      </c>
    </row>
    <row r="12" spans="1:27" x14ac:dyDescent="0.35">
      <c r="A12">
        <v>1652701</v>
      </c>
      <c r="C12" t="s">
        <v>50</v>
      </c>
      <c r="D12" t="s">
        <v>24</v>
      </c>
      <c r="E12" t="s">
        <v>25</v>
      </c>
      <c r="F12" t="s">
        <v>26</v>
      </c>
      <c r="G12" t="s">
        <v>26</v>
      </c>
      <c r="H12" t="s">
        <v>25</v>
      </c>
      <c r="J12" s="3">
        <v>223</v>
      </c>
      <c r="K12" s="4">
        <f t="shared" si="0"/>
        <v>258.68</v>
      </c>
      <c r="L12" s="3">
        <v>156.1</v>
      </c>
      <c r="M12" s="4">
        <f t="shared" si="1"/>
        <v>181.07599999999999</v>
      </c>
      <c r="N12" s="2">
        <f t="shared" si="2"/>
        <v>0</v>
      </c>
      <c r="P12" s="2">
        <f t="shared" si="3"/>
        <v>100</v>
      </c>
      <c r="Q12">
        <v>223</v>
      </c>
      <c r="R12">
        <v>356.8</v>
      </c>
      <c r="S12">
        <v>16</v>
      </c>
      <c r="T12">
        <v>0</v>
      </c>
      <c r="U12">
        <v>0</v>
      </c>
      <c r="V12">
        <v>1</v>
      </c>
      <c r="W12">
        <v>10111302</v>
      </c>
      <c r="X12" t="s">
        <v>51</v>
      </c>
      <c r="Y12">
        <v>9</v>
      </c>
      <c r="Z12">
        <v>0</v>
      </c>
      <c r="AA12">
        <v>0</v>
      </c>
    </row>
    <row r="13" spans="1:27" s="10" customFormat="1" x14ac:dyDescent="0.35">
      <c r="A13" s="10">
        <v>65720</v>
      </c>
      <c r="B13" s="10" t="s">
        <v>52</v>
      </c>
      <c r="C13" s="10" t="s">
        <v>53</v>
      </c>
      <c r="D13" s="10" t="s">
        <v>24</v>
      </c>
      <c r="E13" s="10" t="s">
        <v>25</v>
      </c>
      <c r="F13" s="10" t="s">
        <v>26</v>
      </c>
      <c r="G13" s="10" t="s">
        <v>26</v>
      </c>
      <c r="H13" s="10" t="s">
        <v>25</v>
      </c>
      <c r="J13" s="11">
        <v>237.59</v>
      </c>
      <c r="K13" s="12">
        <f t="shared" si="0"/>
        <v>275.6044</v>
      </c>
      <c r="L13" s="11">
        <v>166.31</v>
      </c>
      <c r="M13" s="12">
        <f t="shared" si="1"/>
        <v>192.9196</v>
      </c>
      <c r="N13" s="12">
        <f t="shared" si="2"/>
        <v>134.50862068965517</v>
      </c>
      <c r="O13" s="12">
        <v>156.03</v>
      </c>
      <c r="P13" s="12">
        <f t="shared" si="3"/>
        <v>43.386244922069459</v>
      </c>
      <c r="Q13" s="10">
        <v>237.59</v>
      </c>
      <c r="R13" s="10">
        <v>380.14</v>
      </c>
      <c r="S13" s="10">
        <v>16</v>
      </c>
      <c r="T13" s="10">
        <v>0</v>
      </c>
      <c r="U13" s="10">
        <v>0</v>
      </c>
      <c r="V13" s="10">
        <v>1</v>
      </c>
      <c r="W13" s="10">
        <v>10111302</v>
      </c>
      <c r="X13" s="10" t="s">
        <v>54</v>
      </c>
      <c r="Y13" s="10">
        <v>5</v>
      </c>
      <c r="Z13" s="10">
        <v>3</v>
      </c>
      <c r="AA13" s="10">
        <v>0</v>
      </c>
    </row>
    <row r="14" spans="1:27" s="10" customFormat="1" x14ac:dyDescent="0.35">
      <c r="A14" s="10">
        <v>1657151</v>
      </c>
      <c r="B14" s="10" t="s">
        <v>55</v>
      </c>
      <c r="C14" s="10" t="s">
        <v>56</v>
      </c>
      <c r="D14" s="10" t="s">
        <v>24</v>
      </c>
      <c r="E14" s="10" t="s">
        <v>25</v>
      </c>
      <c r="F14" s="10" t="s">
        <v>26</v>
      </c>
      <c r="G14" s="10" t="s">
        <v>26</v>
      </c>
      <c r="H14" s="10" t="s">
        <v>25</v>
      </c>
      <c r="J14" s="11">
        <v>237.99</v>
      </c>
      <c r="K14" s="12">
        <f t="shared" si="0"/>
        <v>276.0684</v>
      </c>
      <c r="L14" s="11">
        <v>166.59</v>
      </c>
      <c r="M14" s="12">
        <f t="shared" si="1"/>
        <v>193.24439999999998</v>
      </c>
      <c r="N14" s="12">
        <f t="shared" si="2"/>
        <v>134.50862068965517</v>
      </c>
      <c r="O14" s="12">
        <v>156.03</v>
      </c>
      <c r="P14" s="12">
        <f t="shared" si="3"/>
        <v>43.481398088299855</v>
      </c>
      <c r="Q14" s="10">
        <v>237.99</v>
      </c>
      <c r="R14" s="10">
        <v>380.78</v>
      </c>
      <c r="S14" s="10">
        <v>16</v>
      </c>
      <c r="T14" s="10">
        <v>0</v>
      </c>
      <c r="U14" s="10">
        <v>0</v>
      </c>
      <c r="V14" s="10">
        <v>1</v>
      </c>
      <c r="W14" s="10">
        <v>10111302</v>
      </c>
      <c r="X14" s="10" t="s">
        <v>57</v>
      </c>
      <c r="Y14" s="10">
        <v>5</v>
      </c>
      <c r="Z14" s="10">
        <v>5</v>
      </c>
      <c r="AA14" s="10">
        <v>0</v>
      </c>
    </row>
    <row r="15" spans="1:27" x14ac:dyDescent="0.35">
      <c r="A15">
        <v>65760</v>
      </c>
      <c r="B15" t="s">
        <v>58</v>
      </c>
      <c r="C15" t="s">
        <v>59</v>
      </c>
      <c r="D15" t="s">
        <v>24</v>
      </c>
      <c r="E15" t="s">
        <v>25</v>
      </c>
      <c r="F15" t="s">
        <v>26</v>
      </c>
      <c r="G15" t="s">
        <v>26</v>
      </c>
      <c r="H15" t="s">
        <v>25</v>
      </c>
      <c r="J15" s="3">
        <v>626.5</v>
      </c>
      <c r="K15" s="4">
        <f t="shared" si="0"/>
        <v>726.7399999999999</v>
      </c>
      <c r="L15" s="3">
        <v>469.83</v>
      </c>
      <c r="M15" s="4">
        <f t="shared" si="1"/>
        <v>545.00279999999998</v>
      </c>
      <c r="N15" s="2">
        <f t="shared" si="2"/>
        <v>0</v>
      </c>
      <c r="P15" s="2">
        <f t="shared" si="3"/>
        <v>100</v>
      </c>
      <c r="Q15">
        <v>626.5</v>
      </c>
      <c r="R15">
        <v>1002</v>
      </c>
      <c r="S15">
        <v>16</v>
      </c>
      <c r="T15">
        <v>0</v>
      </c>
      <c r="U15">
        <v>0</v>
      </c>
      <c r="V15">
        <v>1</v>
      </c>
      <c r="W15">
        <v>10111302</v>
      </c>
      <c r="Y15">
        <v>5</v>
      </c>
      <c r="Z15">
        <v>10</v>
      </c>
      <c r="AA15">
        <v>0</v>
      </c>
    </row>
    <row r="16" spans="1:27" s="10" customFormat="1" x14ac:dyDescent="0.35">
      <c r="A16" s="10">
        <v>1401601</v>
      </c>
      <c r="B16" s="10" t="s">
        <v>60</v>
      </c>
      <c r="C16" s="10" t="s">
        <v>61</v>
      </c>
      <c r="D16" s="10" t="s">
        <v>24</v>
      </c>
      <c r="E16" s="10" t="s">
        <v>25</v>
      </c>
      <c r="F16" s="10" t="s">
        <v>26</v>
      </c>
      <c r="G16" s="10" t="s">
        <v>26</v>
      </c>
      <c r="H16" s="10" t="s">
        <v>25</v>
      </c>
      <c r="J16" s="11">
        <v>280.57</v>
      </c>
      <c r="K16" s="12">
        <f t="shared" si="0"/>
        <v>325.46119999999996</v>
      </c>
      <c r="L16" s="11">
        <v>196.4</v>
      </c>
      <c r="M16" s="12">
        <f t="shared" si="1"/>
        <v>227.82399999999998</v>
      </c>
      <c r="N16" s="12">
        <f t="shared" si="2"/>
        <v>159.0344827586207</v>
      </c>
      <c r="O16" s="12">
        <v>184.48</v>
      </c>
      <c r="P16" s="12">
        <f t="shared" si="3"/>
        <v>43.317360103139784</v>
      </c>
      <c r="Q16" s="10">
        <v>280.57</v>
      </c>
      <c r="R16" s="10">
        <v>448.91</v>
      </c>
      <c r="S16" s="10">
        <v>16</v>
      </c>
      <c r="T16" s="10">
        <v>0</v>
      </c>
      <c r="U16" s="10">
        <v>0</v>
      </c>
      <c r="V16" s="10">
        <v>1</v>
      </c>
      <c r="W16" s="10">
        <v>10111302</v>
      </c>
      <c r="X16" s="10" t="s">
        <v>62</v>
      </c>
      <c r="Y16" s="10">
        <v>5</v>
      </c>
      <c r="Z16" s="10">
        <v>5</v>
      </c>
      <c r="AA16" s="10">
        <v>0</v>
      </c>
    </row>
    <row r="17" spans="1:27" x14ac:dyDescent="0.35">
      <c r="A17">
        <v>22681</v>
      </c>
      <c r="B17">
        <v>22681</v>
      </c>
      <c r="C17" t="s">
        <v>63</v>
      </c>
      <c r="D17" t="s">
        <v>24</v>
      </c>
      <c r="E17" t="s">
        <v>25</v>
      </c>
      <c r="F17" t="s">
        <v>26</v>
      </c>
      <c r="G17" t="s">
        <v>26</v>
      </c>
      <c r="H17" t="s">
        <v>25</v>
      </c>
      <c r="J17" s="3">
        <v>380.17</v>
      </c>
      <c r="K17" s="4">
        <f t="shared" si="0"/>
        <v>440.99719999999996</v>
      </c>
      <c r="L17" s="3">
        <v>282.75</v>
      </c>
      <c r="M17" s="4">
        <f t="shared" si="1"/>
        <v>327.98999999999995</v>
      </c>
      <c r="N17" s="2">
        <f t="shared" si="2"/>
        <v>0</v>
      </c>
      <c r="P17" s="2">
        <f t="shared" si="3"/>
        <v>100</v>
      </c>
      <c r="Q17">
        <v>380.17</v>
      </c>
      <c r="R17">
        <v>608.27</v>
      </c>
      <c r="S17">
        <v>16</v>
      </c>
      <c r="T17">
        <v>0</v>
      </c>
      <c r="U17">
        <v>0</v>
      </c>
      <c r="V17">
        <v>1</v>
      </c>
      <c r="W17">
        <v>53131643</v>
      </c>
      <c r="Y17">
        <v>9</v>
      </c>
      <c r="Z17">
        <v>53131643</v>
      </c>
      <c r="AA17">
        <v>0</v>
      </c>
    </row>
    <row r="18" spans="1:27" s="10" customFormat="1" x14ac:dyDescent="0.35">
      <c r="A18" s="10">
        <v>1644401</v>
      </c>
      <c r="B18" s="10" t="s">
        <v>64</v>
      </c>
      <c r="C18" s="10" t="s">
        <v>65</v>
      </c>
      <c r="D18" s="10" t="s">
        <v>24</v>
      </c>
      <c r="E18" s="10" t="s">
        <v>25</v>
      </c>
      <c r="F18" s="10" t="s">
        <v>26</v>
      </c>
      <c r="G18" s="10" t="s">
        <v>26</v>
      </c>
      <c r="H18" s="10" t="s">
        <v>25</v>
      </c>
      <c r="J18" s="11">
        <v>285.62</v>
      </c>
      <c r="K18" s="12">
        <f t="shared" si="0"/>
        <v>331.31919999999997</v>
      </c>
      <c r="L18" s="11">
        <v>199.93</v>
      </c>
      <c r="M18" s="12">
        <f t="shared" si="1"/>
        <v>231.9188</v>
      </c>
      <c r="N18" s="12">
        <f t="shared" si="2"/>
        <v>162.0086206896552</v>
      </c>
      <c r="O18" s="12">
        <v>187.93</v>
      </c>
      <c r="P18" s="12">
        <f t="shared" si="3"/>
        <v>43.278264585934039</v>
      </c>
      <c r="Q18" s="10">
        <v>285.62</v>
      </c>
      <c r="R18" s="10">
        <v>456.99</v>
      </c>
      <c r="S18" s="10">
        <v>16</v>
      </c>
      <c r="T18" s="10">
        <v>0</v>
      </c>
      <c r="U18" s="10">
        <v>0</v>
      </c>
      <c r="V18" s="10">
        <v>1</v>
      </c>
      <c r="W18" s="10">
        <v>42121515</v>
      </c>
      <c r="X18" s="10" t="s">
        <v>66</v>
      </c>
      <c r="Y18" s="10">
        <v>9</v>
      </c>
      <c r="Z18" s="10">
        <v>12</v>
      </c>
      <c r="AA18" s="10">
        <v>0</v>
      </c>
    </row>
    <row r="19" spans="1:27" x14ac:dyDescent="0.35">
      <c r="A19">
        <v>64445</v>
      </c>
      <c r="B19" t="s">
        <v>67</v>
      </c>
      <c r="C19" t="s">
        <v>68</v>
      </c>
      <c r="D19" t="s">
        <v>24</v>
      </c>
      <c r="E19" t="s">
        <v>25</v>
      </c>
      <c r="F19" t="s">
        <v>26</v>
      </c>
      <c r="G19" t="s">
        <v>26</v>
      </c>
      <c r="H19" t="s">
        <v>25</v>
      </c>
      <c r="J19" s="3">
        <v>307.26</v>
      </c>
      <c r="K19" s="4">
        <f t="shared" si="0"/>
        <v>356.42159999999996</v>
      </c>
      <c r="L19" s="3">
        <v>215.08</v>
      </c>
      <c r="M19" s="4">
        <f t="shared" si="1"/>
        <v>249.49279999999999</v>
      </c>
      <c r="N19" s="2">
        <f t="shared" si="2"/>
        <v>0</v>
      </c>
      <c r="P19" s="2">
        <f t="shared" si="3"/>
        <v>100</v>
      </c>
      <c r="Q19">
        <v>307.26</v>
      </c>
      <c r="R19">
        <v>491.62</v>
      </c>
      <c r="S19">
        <v>16</v>
      </c>
      <c r="T19">
        <v>0</v>
      </c>
      <c r="U19">
        <v>0</v>
      </c>
      <c r="V19">
        <v>1</v>
      </c>
      <c r="W19">
        <v>21101909</v>
      </c>
      <c r="X19" t="s">
        <v>69</v>
      </c>
      <c r="Y19">
        <v>9</v>
      </c>
      <c r="Z19">
        <v>5</v>
      </c>
      <c r="AA19">
        <v>0</v>
      </c>
    </row>
    <row r="20" spans="1:27" s="10" customFormat="1" x14ac:dyDescent="0.35">
      <c r="A20" s="10">
        <v>1657001</v>
      </c>
      <c r="B20" s="10" t="s">
        <v>70</v>
      </c>
      <c r="C20" s="10" t="s">
        <v>71</v>
      </c>
      <c r="D20" s="10" t="s">
        <v>24</v>
      </c>
      <c r="E20" s="10" t="s">
        <v>25</v>
      </c>
      <c r="F20" s="10" t="s">
        <v>26</v>
      </c>
      <c r="G20" s="10" t="s">
        <v>26</v>
      </c>
      <c r="H20" s="10" t="s">
        <v>25</v>
      </c>
      <c r="J20" s="11">
        <v>280.57</v>
      </c>
      <c r="K20" s="12">
        <f t="shared" si="0"/>
        <v>325.46119999999996</v>
      </c>
      <c r="L20" s="11">
        <v>196.4</v>
      </c>
      <c r="M20" s="12">
        <f t="shared" si="1"/>
        <v>227.82399999999998</v>
      </c>
      <c r="N20" s="12">
        <f t="shared" si="2"/>
        <v>159.0344827586207</v>
      </c>
      <c r="O20" s="12">
        <v>184.48</v>
      </c>
      <c r="P20" s="12">
        <f t="shared" si="3"/>
        <v>43.317360103139784</v>
      </c>
      <c r="Q20" s="10">
        <v>280.57</v>
      </c>
      <c r="R20" s="10">
        <v>448.91</v>
      </c>
      <c r="S20" s="10">
        <v>16</v>
      </c>
      <c r="T20" s="10">
        <v>0</v>
      </c>
      <c r="U20" s="10">
        <v>0</v>
      </c>
      <c r="V20" s="10">
        <v>1</v>
      </c>
      <c r="W20" s="10">
        <v>42121515</v>
      </c>
      <c r="X20" s="10" t="s">
        <v>72</v>
      </c>
      <c r="Y20" s="10">
        <v>5</v>
      </c>
      <c r="Z20" s="10">
        <v>20</v>
      </c>
      <c r="AA20" s="10">
        <v>0</v>
      </c>
    </row>
    <row r="21" spans="1:27" x14ac:dyDescent="0.35">
      <c r="A21" s="6">
        <v>1127501</v>
      </c>
      <c r="B21" s="6" t="s">
        <v>73</v>
      </c>
      <c r="C21" s="6" t="s">
        <v>74</v>
      </c>
      <c r="D21" s="6" t="s">
        <v>24</v>
      </c>
      <c r="E21" s="6" t="s">
        <v>25</v>
      </c>
      <c r="F21" s="6" t="s">
        <v>26</v>
      </c>
      <c r="G21" s="6" t="s">
        <v>26</v>
      </c>
      <c r="H21" s="6" t="s">
        <v>25</v>
      </c>
      <c r="I21" s="6"/>
      <c r="J21" s="8">
        <v>161.19999999999999</v>
      </c>
      <c r="K21" s="9">
        <f t="shared" si="0"/>
        <v>186.99199999999996</v>
      </c>
      <c r="L21" s="8">
        <v>112.84</v>
      </c>
      <c r="M21" s="9">
        <f t="shared" si="1"/>
        <v>130.89439999999999</v>
      </c>
      <c r="N21" s="9">
        <f t="shared" si="2"/>
        <v>91.40517241379311</v>
      </c>
      <c r="O21" s="9">
        <v>106.03</v>
      </c>
      <c r="P21" s="9">
        <f t="shared" si="3"/>
        <v>43.297039445537763</v>
      </c>
      <c r="Q21">
        <v>161.19999999999999</v>
      </c>
      <c r="R21">
        <v>257.92</v>
      </c>
      <c r="S21">
        <v>16</v>
      </c>
      <c r="T21">
        <v>0</v>
      </c>
      <c r="U21">
        <v>0</v>
      </c>
      <c r="V21">
        <v>1</v>
      </c>
      <c r="W21">
        <v>53131643</v>
      </c>
      <c r="X21" t="s">
        <v>75</v>
      </c>
      <c r="Y21">
        <v>9</v>
      </c>
      <c r="Z21">
        <v>72</v>
      </c>
      <c r="AA21">
        <v>0</v>
      </c>
    </row>
    <row r="22" spans="1:27" x14ac:dyDescent="0.35">
      <c r="A22">
        <v>19501032</v>
      </c>
      <c r="C22" t="s">
        <v>76</v>
      </c>
      <c r="D22" t="s">
        <v>24</v>
      </c>
      <c r="E22" t="s">
        <v>25</v>
      </c>
      <c r="F22" t="s">
        <v>26</v>
      </c>
      <c r="G22" t="s">
        <v>26</v>
      </c>
      <c r="H22" t="s">
        <v>25</v>
      </c>
      <c r="J22" s="3">
        <v>127.31</v>
      </c>
      <c r="K22" s="4">
        <f t="shared" si="0"/>
        <v>147.67959999999999</v>
      </c>
      <c r="L22" s="3">
        <v>89.12</v>
      </c>
      <c r="M22" s="4">
        <f t="shared" si="1"/>
        <v>103.3792</v>
      </c>
      <c r="N22" s="2">
        <f t="shared" si="2"/>
        <v>0</v>
      </c>
      <c r="P22" s="2">
        <f t="shared" si="3"/>
        <v>100</v>
      </c>
      <c r="Q22">
        <v>127.31</v>
      </c>
      <c r="R22">
        <v>203.7</v>
      </c>
      <c r="S22">
        <v>16</v>
      </c>
      <c r="T22">
        <v>0</v>
      </c>
      <c r="U22">
        <v>0</v>
      </c>
      <c r="V22">
        <v>1</v>
      </c>
      <c r="W22">
        <v>53131643</v>
      </c>
      <c r="Y22">
        <v>9</v>
      </c>
      <c r="Z22">
        <v>0</v>
      </c>
      <c r="AA22">
        <v>0</v>
      </c>
    </row>
    <row r="23" spans="1:27" x14ac:dyDescent="0.35">
      <c r="A23">
        <v>65735</v>
      </c>
      <c r="B23" t="s">
        <v>77</v>
      </c>
      <c r="C23" t="s">
        <v>78</v>
      </c>
      <c r="D23" t="s">
        <v>24</v>
      </c>
      <c r="E23" t="s">
        <v>25</v>
      </c>
      <c r="F23" t="s">
        <v>26</v>
      </c>
      <c r="G23" t="s">
        <v>26</v>
      </c>
      <c r="H23" t="s">
        <v>25</v>
      </c>
      <c r="J23" s="3">
        <v>223</v>
      </c>
      <c r="K23" s="4">
        <f t="shared" si="0"/>
        <v>258.68</v>
      </c>
      <c r="L23" s="3">
        <v>167.24</v>
      </c>
      <c r="M23" s="4">
        <f t="shared" si="1"/>
        <v>193.9984</v>
      </c>
      <c r="N23" s="2">
        <f t="shared" si="2"/>
        <v>0</v>
      </c>
      <c r="P23" s="2">
        <f t="shared" si="3"/>
        <v>100</v>
      </c>
      <c r="Q23">
        <v>223</v>
      </c>
      <c r="R23">
        <v>356.8</v>
      </c>
      <c r="S23">
        <v>16</v>
      </c>
      <c r="T23">
        <v>0</v>
      </c>
      <c r="U23">
        <v>0</v>
      </c>
      <c r="V23">
        <v>1</v>
      </c>
      <c r="W23">
        <v>10111302</v>
      </c>
      <c r="X23" t="s">
        <v>79</v>
      </c>
      <c r="Y23">
        <v>5</v>
      </c>
      <c r="Z23">
        <v>10</v>
      </c>
      <c r="AA23">
        <v>0</v>
      </c>
    </row>
    <row r="24" spans="1:27" x14ac:dyDescent="0.35">
      <c r="A24">
        <v>2019003</v>
      </c>
      <c r="B24">
        <v>2019003</v>
      </c>
      <c r="C24" t="s">
        <v>80</v>
      </c>
      <c r="D24" t="s">
        <v>24</v>
      </c>
      <c r="E24" t="s">
        <v>25</v>
      </c>
      <c r="F24" t="s">
        <v>26</v>
      </c>
      <c r="G24" t="s">
        <v>26</v>
      </c>
      <c r="H24" t="s">
        <v>25</v>
      </c>
      <c r="J24" s="3">
        <v>380</v>
      </c>
      <c r="K24" s="4">
        <f t="shared" si="0"/>
        <v>440.79999999999995</v>
      </c>
      <c r="L24" s="3">
        <v>266</v>
      </c>
      <c r="M24" s="4">
        <f t="shared" si="1"/>
        <v>308.56</v>
      </c>
      <c r="N24" s="2">
        <f t="shared" si="2"/>
        <v>0</v>
      </c>
      <c r="P24" s="2">
        <f t="shared" si="3"/>
        <v>100</v>
      </c>
      <c r="Q24">
        <v>380</v>
      </c>
      <c r="R24">
        <v>608</v>
      </c>
      <c r="S24">
        <v>16</v>
      </c>
      <c r="T24">
        <v>0</v>
      </c>
      <c r="U24">
        <v>0</v>
      </c>
      <c r="V24">
        <v>1</v>
      </c>
      <c r="W24">
        <v>10111302</v>
      </c>
      <c r="Y24">
        <v>9</v>
      </c>
      <c r="Z24">
        <v>0</v>
      </c>
      <c r="AA24">
        <v>0</v>
      </c>
    </row>
    <row r="25" spans="1:27" x14ac:dyDescent="0.35">
      <c r="A25">
        <v>33655</v>
      </c>
      <c r="B25" t="s">
        <v>81</v>
      </c>
      <c r="C25" t="s">
        <v>82</v>
      </c>
      <c r="D25" t="s">
        <v>24</v>
      </c>
      <c r="E25" t="s">
        <v>25</v>
      </c>
      <c r="F25" t="s">
        <v>26</v>
      </c>
      <c r="G25" t="s">
        <v>26</v>
      </c>
      <c r="H25" t="s">
        <v>25</v>
      </c>
      <c r="J25" s="3">
        <v>610</v>
      </c>
      <c r="K25" s="4">
        <f t="shared" si="0"/>
        <v>707.59999999999991</v>
      </c>
      <c r="L25" s="3">
        <v>463.84</v>
      </c>
      <c r="M25" s="4">
        <f t="shared" si="1"/>
        <v>538.05439999999999</v>
      </c>
      <c r="N25" s="2">
        <f t="shared" si="2"/>
        <v>0</v>
      </c>
      <c r="P25" s="2">
        <f t="shared" si="3"/>
        <v>100</v>
      </c>
      <c r="Q25">
        <v>610</v>
      </c>
      <c r="R25">
        <v>976</v>
      </c>
      <c r="S25">
        <v>16</v>
      </c>
      <c r="T25">
        <v>0</v>
      </c>
      <c r="U25">
        <v>0</v>
      </c>
      <c r="V25">
        <v>1</v>
      </c>
      <c r="W25">
        <v>21101909</v>
      </c>
      <c r="Y25">
        <v>9</v>
      </c>
      <c r="Z25">
        <v>1</v>
      </c>
      <c r="AA25">
        <v>0</v>
      </c>
    </row>
    <row r="26" spans="1:27" x14ac:dyDescent="0.35">
      <c r="A26" s="6">
        <v>1206581</v>
      </c>
      <c r="B26" s="6" t="s">
        <v>83</v>
      </c>
      <c r="C26" s="6" t="s">
        <v>84</v>
      </c>
      <c r="D26" s="6" t="s">
        <v>24</v>
      </c>
      <c r="E26" s="6" t="s">
        <v>25</v>
      </c>
      <c r="F26" s="6" t="s">
        <v>26</v>
      </c>
      <c r="G26" s="6" t="s">
        <v>26</v>
      </c>
      <c r="H26" s="6" t="s">
        <v>25</v>
      </c>
      <c r="I26" s="6"/>
      <c r="J26" s="8">
        <v>256.39</v>
      </c>
      <c r="K26" s="9">
        <f t="shared" si="0"/>
        <v>297.41239999999999</v>
      </c>
      <c r="L26" s="8">
        <v>179.47</v>
      </c>
      <c r="M26" s="9">
        <f t="shared" si="1"/>
        <v>208.18519999999998</v>
      </c>
      <c r="N26" s="9">
        <f t="shared" si="2"/>
        <v>144.91379310344828</v>
      </c>
      <c r="O26" s="9">
        <v>168.1</v>
      </c>
      <c r="P26" s="9">
        <f t="shared" si="3"/>
        <v>43.479155542943062</v>
      </c>
      <c r="Q26">
        <v>256.39</v>
      </c>
      <c r="R26">
        <v>410.22</v>
      </c>
      <c r="S26">
        <v>16</v>
      </c>
      <c r="T26">
        <v>0</v>
      </c>
      <c r="U26">
        <v>0</v>
      </c>
      <c r="V26">
        <v>1</v>
      </c>
      <c r="W26">
        <v>53131643</v>
      </c>
      <c r="X26" t="s">
        <v>85</v>
      </c>
      <c r="Y26">
        <v>9</v>
      </c>
      <c r="Z26">
        <v>12</v>
      </c>
      <c r="AA26">
        <v>0</v>
      </c>
    </row>
    <row r="27" spans="1:27" x14ac:dyDescent="0.35">
      <c r="A27" s="6">
        <v>2019002</v>
      </c>
      <c r="B27" s="6">
        <v>7502274470150</v>
      </c>
      <c r="C27" s="6" t="s">
        <v>86</v>
      </c>
      <c r="D27" s="6" t="s">
        <v>24</v>
      </c>
      <c r="E27" s="6" t="s">
        <v>25</v>
      </c>
      <c r="F27" s="6" t="s">
        <v>26</v>
      </c>
      <c r="G27" s="6" t="s">
        <v>26</v>
      </c>
      <c r="H27" s="6" t="s">
        <v>25</v>
      </c>
      <c r="I27" s="6"/>
      <c r="J27" s="8">
        <v>155</v>
      </c>
      <c r="K27" s="9">
        <f t="shared" si="0"/>
        <v>179.79999999999998</v>
      </c>
      <c r="L27" s="8">
        <v>108.5</v>
      </c>
      <c r="M27" s="9">
        <f t="shared" si="1"/>
        <v>125.85999999999999</v>
      </c>
      <c r="N27" s="9">
        <f t="shared" si="2"/>
        <v>67.629310344827587</v>
      </c>
      <c r="O27" s="9">
        <v>78.45</v>
      </c>
      <c r="P27" s="9">
        <f t="shared" si="3"/>
        <v>56.368186874304776</v>
      </c>
      <c r="Q27">
        <v>155</v>
      </c>
      <c r="R27">
        <v>248</v>
      </c>
      <c r="S27">
        <v>16</v>
      </c>
      <c r="T27">
        <v>0</v>
      </c>
      <c r="U27">
        <v>0</v>
      </c>
      <c r="V27">
        <v>1</v>
      </c>
      <c r="W27">
        <v>53131643</v>
      </c>
      <c r="X27" t="s">
        <v>87</v>
      </c>
      <c r="Y27">
        <v>9</v>
      </c>
      <c r="Z27">
        <v>10</v>
      </c>
      <c r="AA27">
        <v>0</v>
      </c>
    </row>
    <row r="28" spans="1:27" x14ac:dyDescent="0.35">
      <c r="A28" s="6">
        <v>12590</v>
      </c>
      <c r="B28" s="6" t="s">
        <v>88</v>
      </c>
      <c r="C28" s="6" t="s">
        <v>89</v>
      </c>
      <c r="D28" s="6" t="s">
        <v>24</v>
      </c>
      <c r="E28" s="6" t="s">
        <v>25</v>
      </c>
      <c r="F28" s="6" t="s">
        <v>26</v>
      </c>
      <c r="G28" s="6" t="s">
        <v>26</v>
      </c>
      <c r="H28" s="6" t="s">
        <v>25</v>
      </c>
      <c r="I28" s="6"/>
      <c r="J28" s="8">
        <v>262.70999999999998</v>
      </c>
      <c r="K28" s="9">
        <f t="shared" si="0"/>
        <v>304.74359999999996</v>
      </c>
      <c r="L28" s="8">
        <v>183.9</v>
      </c>
      <c r="M28" s="9">
        <f t="shared" si="1"/>
        <v>213.32399999999998</v>
      </c>
      <c r="N28" s="9">
        <f t="shared" si="2"/>
        <v>148.62931034482759</v>
      </c>
      <c r="O28" s="9">
        <v>172.41</v>
      </c>
      <c r="P28" s="9">
        <f t="shared" si="3"/>
        <v>43.424570688276958</v>
      </c>
      <c r="Q28">
        <v>262.70999999999998</v>
      </c>
      <c r="R28">
        <v>420.34</v>
      </c>
      <c r="S28">
        <v>16</v>
      </c>
      <c r="T28">
        <v>0</v>
      </c>
      <c r="U28">
        <v>0</v>
      </c>
      <c r="V28">
        <v>1</v>
      </c>
      <c r="W28">
        <v>15121803</v>
      </c>
      <c r="X28" t="s">
        <v>90</v>
      </c>
      <c r="Y28">
        <v>9</v>
      </c>
      <c r="Z28">
        <v>2</v>
      </c>
      <c r="AA28">
        <v>0</v>
      </c>
    </row>
    <row r="29" spans="1:27" s="13" customFormat="1" x14ac:dyDescent="0.35">
      <c r="A29" s="13">
        <v>1230151</v>
      </c>
      <c r="B29" s="13" t="s">
        <v>91</v>
      </c>
      <c r="C29" s="13" t="s">
        <v>92</v>
      </c>
      <c r="D29" s="13" t="s">
        <v>24</v>
      </c>
      <c r="E29" s="13" t="s">
        <v>25</v>
      </c>
      <c r="F29" s="13" t="s">
        <v>26</v>
      </c>
      <c r="G29" s="13" t="s">
        <v>26</v>
      </c>
      <c r="H29" s="13" t="s">
        <v>25</v>
      </c>
      <c r="J29" s="14">
        <v>4053.62</v>
      </c>
      <c r="K29" s="15">
        <f t="shared" si="0"/>
        <v>4702.1991999999991</v>
      </c>
      <c r="L29" s="14">
        <v>2837.53</v>
      </c>
      <c r="M29" s="15">
        <f t="shared" si="1"/>
        <v>3291.5347999999999</v>
      </c>
      <c r="N29" s="15">
        <f t="shared" si="2"/>
        <v>2381.094827586207</v>
      </c>
      <c r="O29" s="15">
        <v>2762.07</v>
      </c>
      <c r="P29" s="15">
        <f t="shared" si="3"/>
        <v>41.260038494328342</v>
      </c>
      <c r="Q29" s="13">
        <v>4053.62</v>
      </c>
      <c r="R29" s="13">
        <v>6485.79</v>
      </c>
      <c r="S29" s="13">
        <v>16</v>
      </c>
      <c r="T29" s="13">
        <v>0</v>
      </c>
      <c r="U29" s="13">
        <v>0</v>
      </c>
      <c r="V29" s="13">
        <v>1</v>
      </c>
      <c r="W29" s="13">
        <v>53131643</v>
      </c>
      <c r="X29" s="13" t="s">
        <v>93</v>
      </c>
      <c r="Y29" s="13">
        <v>9</v>
      </c>
      <c r="Z29" s="13">
        <v>2</v>
      </c>
      <c r="AA29" s="13">
        <v>0</v>
      </c>
    </row>
    <row r="30" spans="1:27" x14ac:dyDescent="0.35">
      <c r="A30">
        <v>1232351</v>
      </c>
      <c r="C30" t="s">
        <v>94</v>
      </c>
      <c r="D30" t="s">
        <v>24</v>
      </c>
      <c r="E30" t="s">
        <v>25</v>
      </c>
      <c r="F30" t="s">
        <v>26</v>
      </c>
      <c r="G30" t="s">
        <v>26</v>
      </c>
      <c r="H30" t="s">
        <v>25</v>
      </c>
      <c r="J30" s="3">
        <v>4053.62</v>
      </c>
      <c r="K30" s="4">
        <f t="shared" si="0"/>
        <v>4702.1991999999991</v>
      </c>
      <c r="L30" s="3">
        <v>2837.53</v>
      </c>
      <c r="M30" s="4">
        <f t="shared" si="1"/>
        <v>3291.5347999999999</v>
      </c>
      <c r="N30" s="2">
        <f t="shared" si="2"/>
        <v>0</v>
      </c>
      <c r="P30" s="2">
        <f t="shared" si="3"/>
        <v>100</v>
      </c>
      <c r="Q30">
        <v>4053.62</v>
      </c>
      <c r="R30">
        <v>6485.79</v>
      </c>
      <c r="S30">
        <v>16</v>
      </c>
      <c r="T30">
        <v>0</v>
      </c>
      <c r="U30">
        <v>0</v>
      </c>
      <c r="V30">
        <v>1</v>
      </c>
      <c r="W30">
        <v>53131643</v>
      </c>
      <c r="X30" t="s">
        <v>95</v>
      </c>
      <c r="Y30">
        <v>9</v>
      </c>
      <c r="Z30">
        <v>0</v>
      </c>
      <c r="AA30">
        <v>0</v>
      </c>
    </row>
    <row r="31" spans="1:27" x14ac:dyDescent="0.35">
      <c r="A31" t="s">
        <v>96</v>
      </c>
      <c r="C31" t="s">
        <v>97</v>
      </c>
      <c r="D31" t="s">
        <v>97</v>
      </c>
      <c r="E31" t="s">
        <v>25</v>
      </c>
      <c r="F31" t="s">
        <v>98</v>
      </c>
      <c r="J31" s="3">
        <v>3275.86</v>
      </c>
      <c r="K31" s="4">
        <f t="shared" si="0"/>
        <v>3799.9975999999997</v>
      </c>
      <c r="L31" s="3">
        <v>0</v>
      </c>
      <c r="M31" s="4">
        <f t="shared" si="1"/>
        <v>0</v>
      </c>
      <c r="N31" s="2">
        <f t="shared" si="2"/>
        <v>0</v>
      </c>
      <c r="P31" s="2">
        <f t="shared" si="3"/>
        <v>100</v>
      </c>
      <c r="Q31">
        <v>3275.86</v>
      </c>
      <c r="R31">
        <v>3275.86</v>
      </c>
      <c r="S31">
        <v>16</v>
      </c>
      <c r="T31">
        <v>0</v>
      </c>
      <c r="U31">
        <v>0</v>
      </c>
      <c r="V31">
        <v>0</v>
      </c>
      <c r="W31" t="s">
        <v>99</v>
      </c>
      <c r="Z31">
        <v>0</v>
      </c>
      <c r="AA31">
        <v>0</v>
      </c>
    </row>
    <row r="32" spans="1:27" x14ac:dyDescent="0.35">
      <c r="A32" t="s">
        <v>100</v>
      </c>
      <c r="C32" t="s">
        <v>101</v>
      </c>
      <c r="D32" t="s">
        <v>101</v>
      </c>
      <c r="E32" t="s">
        <v>25</v>
      </c>
      <c r="F32" t="s">
        <v>98</v>
      </c>
      <c r="J32" s="3">
        <v>3103.44</v>
      </c>
      <c r="K32" s="4">
        <f t="shared" si="0"/>
        <v>3599.9903999999997</v>
      </c>
      <c r="L32" s="3">
        <v>0</v>
      </c>
      <c r="M32" s="4">
        <f t="shared" si="1"/>
        <v>0</v>
      </c>
      <c r="N32" s="2">
        <f t="shared" si="2"/>
        <v>0</v>
      </c>
      <c r="P32" s="2">
        <f t="shared" si="3"/>
        <v>100</v>
      </c>
      <c r="Q32">
        <v>3103.44</v>
      </c>
      <c r="R32">
        <v>3017.24</v>
      </c>
      <c r="S32">
        <v>16</v>
      </c>
      <c r="T32">
        <v>0</v>
      </c>
      <c r="U32">
        <v>0</v>
      </c>
      <c r="V32">
        <v>0</v>
      </c>
      <c r="W32" t="s">
        <v>99</v>
      </c>
      <c r="Z32">
        <v>0</v>
      </c>
      <c r="AA32">
        <v>0</v>
      </c>
    </row>
    <row r="33" spans="1:27" x14ac:dyDescent="0.35">
      <c r="A33">
        <v>23275</v>
      </c>
      <c r="B33" t="s">
        <v>102</v>
      </c>
      <c r="C33" t="s">
        <v>103</v>
      </c>
      <c r="D33" t="s">
        <v>24</v>
      </c>
      <c r="E33" t="s">
        <v>25</v>
      </c>
      <c r="F33" t="s">
        <v>26</v>
      </c>
      <c r="G33" t="s">
        <v>26</v>
      </c>
      <c r="H33" t="s">
        <v>25</v>
      </c>
      <c r="J33" s="3">
        <v>4053.62</v>
      </c>
      <c r="K33" s="4">
        <f t="shared" si="0"/>
        <v>4702.1991999999991</v>
      </c>
      <c r="L33" s="3">
        <v>2837.53</v>
      </c>
      <c r="M33" s="4">
        <f t="shared" si="1"/>
        <v>3291.5347999999999</v>
      </c>
      <c r="N33" s="2">
        <f t="shared" si="2"/>
        <v>0</v>
      </c>
      <c r="P33" s="2">
        <f t="shared" si="3"/>
        <v>100</v>
      </c>
      <c r="Q33">
        <v>4053.62</v>
      </c>
      <c r="R33">
        <v>6485.79</v>
      </c>
      <c r="S33">
        <v>16</v>
      </c>
      <c r="T33">
        <v>0</v>
      </c>
      <c r="U33">
        <v>0</v>
      </c>
      <c r="V33">
        <v>1</v>
      </c>
      <c r="W33">
        <v>21101909</v>
      </c>
      <c r="X33" t="s">
        <v>104</v>
      </c>
      <c r="Y33">
        <v>9</v>
      </c>
      <c r="Z33">
        <v>1</v>
      </c>
      <c r="AA33">
        <v>0</v>
      </c>
    </row>
    <row r="34" spans="1:27" x14ac:dyDescent="0.35">
      <c r="A34">
        <v>23280</v>
      </c>
      <c r="B34" t="s">
        <v>105</v>
      </c>
      <c r="C34" t="s">
        <v>106</v>
      </c>
      <c r="D34" t="s">
        <v>24</v>
      </c>
      <c r="E34" t="s">
        <v>25</v>
      </c>
      <c r="F34" t="s">
        <v>26</v>
      </c>
      <c r="G34" t="s">
        <v>26</v>
      </c>
      <c r="H34" t="s">
        <v>25</v>
      </c>
      <c r="J34" s="3">
        <v>4053.62</v>
      </c>
      <c r="K34" s="4">
        <f t="shared" ref="K34:K65" si="4">J34*1.16</f>
        <v>4702.1991999999991</v>
      </c>
      <c r="L34" s="3">
        <v>2837.53</v>
      </c>
      <c r="M34" s="4">
        <f t="shared" ref="M34:M65" si="5">L34*1.16</f>
        <v>3291.5347999999999</v>
      </c>
      <c r="N34" s="2">
        <f t="shared" ref="N34:N65" si="6">O34/1.16</f>
        <v>0</v>
      </c>
      <c r="P34" s="2">
        <f t="shared" si="3"/>
        <v>100</v>
      </c>
      <c r="Q34">
        <v>4053.62</v>
      </c>
      <c r="R34">
        <v>6485.79</v>
      </c>
      <c r="S34">
        <v>16</v>
      </c>
      <c r="T34">
        <v>0</v>
      </c>
      <c r="U34">
        <v>0</v>
      </c>
      <c r="V34">
        <v>1</v>
      </c>
      <c r="W34">
        <v>10111302</v>
      </c>
      <c r="X34" t="s">
        <v>107</v>
      </c>
      <c r="Y34">
        <v>9</v>
      </c>
      <c r="Z34">
        <v>1</v>
      </c>
      <c r="AA34">
        <v>0</v>
      </c>
    </row>
    <row r="35" spans="1:27" s="13" customFormat="1" x14ac:dyDescent="0.35">
      <c r="A35" s="13">
        <v>23290</v>
      </c>
      <c r="B35" s="13" t="s">
        <v>108</v>
      </c>
      <c r="C35" s="13" t="s">
        <v>109</v>
      </c>
      <c r="D35" s="13" t="s">
        <v>24</v>
      </c>
      <c r="E35" s="13" t="s">
        <v>25</v>
      </c>
      <c r="F35" s="13" t="s">
        <v>26</v>
      </c>
      <c r="G35" s="13" t="s">
        <v>26</v>
      </c>
      <c r="H35" s="13" t="s">
        <v>25</v>
      </c>
      <c r="J35" s="14">
        <v>4053.62</v>
      </c>
      <c r="K35" s="15">
        <f t="shared" si="4"/>
        <v>4702.1991999999991</v>
      </c>
      <c r="L35" s="14">
        <v>2837.53</v>
      </c>
      <c r="M35" s="15">
        <f t="shared" si="5"/>
        <v>3291.5347999999999</v>
      </c>
      <c r="N35" s="15">
        <f t="shared" si="6"/>
        <v>2381.094827586207</v>
      </c>
      <c r="O35" s="15">
        <v>2762.07</v>
      </c>
      <c r="P35" s="15">
        <f t="shared" si="3"/>
        <v>41.260038494328342</v>
      </c>
      <c r="Q35" s="13">
        <v>4053.62</v>
      </c>
      <c r="R35" s="13">
        <v>6485.79</v>
      </c>
      <c r="S35" s="13">
        <v>16</v>
      </c>
      <c r="T35" s="13">
        <v>0</v>
      </c>
      <c r="U35" s="13">
        <v>0</v>
      </c>
      <c r="V35" s="13">
        <v>1</v>
      </c>
      <c r="W35" s="13">
        <v>10111302</v>
      </c>
      <c r="X35" s="13" t="s">
        <v>110</v>
      </c>
      <c r="Y35" s="13">
        <v>9</v>
      </c>
      <c r="Z35" s="13">
        <v>1</v>
      </c>
      <c r="AA35" s="13">
        <v>0</v>
      </c>
    </row>
    <row r="36" spans="1:27" x14ac:dyDescent="0.35">
      <c r="A36" s="6">
        <v>64071</v>
      </c>
      <c r="B36" s="6" t="s">
        <v>111</v>
      </c>
      <c r="C36" s="6" t="s">
        <v>112</v>
      </c>
      <c r="D36" s="6" t="s">
        <v>24</v>
      </c>
      <c r="E36" s="6" t="s">
        <v>25</v>
      </c>
      <c r="F36" s="6" t="s">
        <v>26</v>
      </c>
      <c r="G36" s="6" t="s">
        <v>26</v>
      </c>
      <c r="H36" s="6" t="s">
        <v>25</v>
      </c>
      <c r="I36" s="6"/>
      <c r="J36" s="8">
        <v>662.93</v>
      </c>
      <c r="K36" s="9">
        <f t="shared" si="4"/>
        <v>768.99879999999985</v>
      </c>
      <c r="L36" s="8">
        <v>464.05</v>
      </c>
      <c r="M36" s="9">
        <f t="shared" si="5"/>
        <v>538.298</v>
      </c>
      <c r="N36" s="9">
        <f t="shared" si="6"/>
        <v>319.56034482758622</v>
      </c>
      <c r="O36" s="9">
        <v>370.69</v>
      </c>
      <c r="P36" s="9">
        <f t="shared" si="3"/>
        <v>51.79576353045023</v>
      </c>
      <c r="Q36">
        <v>662.93</v>
      </c>
      <c r="R36">
        <v>1060.69</v>
      </c>
      <c r="S36">
        <v>16</v>
      </c>
      <c r="T36">
        <v>0</v>
      </c>
      <c r="U36">
        <v>0</v>
      </c>
      <c r="V36">
        <v>1</v>
      </c>
      <c r="W36">
        <v>21101909</v>
      </c>
      <c r="X36" t="s">
        <v>113</v>
      </c>
      <c r="Y36">
        <v>9</v>
      </c>
      <c r="Z36">
        <v>24</v>
      </c>
      <c r="AA36">
        <v>0</v>
      </c>
    </row>
    <row r="37" spans="1:27" x14ac:dyDescent="0.35">
      <c r="A37">
        <v>470396</v>
      </c>
      <c r="B37">
        <v>7502274470396</v>
      </c>
      <c r="C37" t="s">
        <v>114</v>
      </c>
      <c r="D37" t="s">
        <v>24</v>
      </c>
      <c r="E37" t="s">
        <v>25</v>
      </c>
      <c r="F37" t="s">
        <v>26</v>
      </c>
      <c r="G37" t="s">
        <v>26</v>
      </c>
      <c r="H37" t="s">
        <v>25</v>
      </c>
      <c r="J37" s="3">
        <v>342.75</v>
      </c>
      <c r="K37" s="4">
        <f t="shared" si="4"/>
        <v>397.59</v>
      </c>
      <c r="L37" s="3">
        <v>239.93</v>
      </c>
      <c r="M37" s="4">
        <f t="shared" si="5"/>
        <v>278.31880000000001</v>
      </c>
      <c r="N37" s="2">
        <f t="shared" si="6"/>
        <v>0</v>
      </c>
      <c r="P37" s="2">
        <f t="shared" si="3"/>
        <v>100</v>
      </c>
      <c r="Q37">
        <v>342.75</v>
      </c>
      <c r="R37">
        <v>548.4</v>
      </c>
      <c r="S37">
        <v>16</v>
      </c>
      <c r="T37">
        <v>0</v>
      </c>
      <c r="U37">
        <v>0</v>
      </c>
      <c r="V37">
        <v>1</v>
      </c>
      <c r="W37">
        <v>10131507</v>
      </c>
      <c r="X37" t="s">
        <v>115</v>
      </c>
      <c r="Y37">
        <v>9</v>
      </c>
      <c r="Z37">
        <v>5</v>
      </c>
      <c r="AA37">
        <v>0</v>
      </c>
    </row>
    <row r="38" spans="1:27" s="10" customFormat="1" x14ac:dyDescent="0.35">
      <c r="A38" s="10">
        <v>64135</v>
      </c>
      <c r="B38" s="10" t="s">
        <v>116</v>
      </c>
      <c r="C38" s="10" t="s">
        <v>117</v>
      </c>
      <c r="D38" s="10" t="s">
        <v>24</v>
      </c>
      <c r="E38" s="10" t="s">
        <v>25</v>
      </c>
      <c r="F38" s="10" t="s">
        <v>26</v>
      </c>
      <c r="G38" s="10" t="s">
        <v>26</v>
      </c>
      <c r="H38" s="10" t="s">
        <v>25</v>
      </c>
      <c r="J38" s="11">
        <v>996.41</v>
      </c>
      <c r="K38" s="12">
        <f t="shared" si="4"/>
        <v>1155.8355999999999</v>
      </c>
      <c r="L38" s="11">
        <v>697.49</v>
      </c>
      <c r="M38" s="12">
        <f t="shared" si="5"/>
        <v>809.08839999999998</v>
      </c>
      <c r="N38" s="12">
        <f t="shared" si="6"/>
        <v>650.26724137931035</v>
      </c>
      <c r="O38" s="12">
        <v>754.31</v>
      </c>
      <c r="P38" s="12">
        <f t="shared" si="3"/>
        <v>34.738988831975746</v>
      </c>
      <c r="Q38" s="10">
        <v>996.41</v>
      </c>
      <c r="R38" s="10">
        <v>1594.26</v>
      </c>
      <c r="S38" s="10">
        <v>16</v>
      </c>
      <c r="T38" s="10">
        <v>0</v>
      </c>
      <c r="U38" s="10">
        <v>0</v>
      </c>
      <c r="V38" s="10">
        <v>1</v>
      </c>
      <c r="W38" s="10">
        <v>53131643</v>
      </c>
      <c r="X38" s="10" t="s">
        <v>118</v>
      </c>
      <c r="Y38" s="10">
        <v>9</v>
      </c>
      <c r="Z38" s="10">
        <v>2</v>
      </c>
      <c r="AA38" s="10">
        <v>0</v>
      </c>
    </row>
    <row r="39" spans="1:27" x14ac:dyDescent="0.35">
      <c r="A39">
        <v>63980</v>
      </c>
      <c r="B39" t="s">
        <v>119</v>
      </c>
      <c r="C39" t="s">
        <v>120</v>
      </c>
      <c r="D39" t="s">
        <v>24</v>
      </c>
      <c r="E39" t="s">
        <v>25</v>
      </c>
      <c r="F39" t="s">
        <v>26</v>
      </c>
      <c r="G39" t="s">
        <v>26</v>
      </c>
      <c r="H39" t="s">
        <v>25</v>
      </c>
      <c r="J39" s="3">
        <v>1209.8900000000001</v>
      </c>
      <c r="K39" s="4">
        <f t="shared" si="4"/>
        <v>1403.4724000000001</v>
      </c>
      <c r="L39" s="3">
        <v>846.92</v>
      </c>
      <c r="M39" s="4">
        <f t="shared" si="5"/>
        <v>982.42719999999986</v>
      </c>
      <c r="N39" s="2">
        <f t="shared" si="6"/>
        <v>0</v>
      </c>
      <c r="P39" s="2">
        <f t="shared" si="3"/>
        <v>100</v>
      </c>
      <c r="Q39">
        <v>1209.8900000000001</v>
      </c>
      <c r="R39">
        <v>1935.82</v>
      </c>
      <c r="S39">
        <v>16</v>
      </c>
      <c r="T39">
        <v>0</v>
      </c>
      <c r="U39">
        <v>0</v>
      </c>
      <c r="V39">
        <v>1</v>
      </c>
      <c r="W39">
        <v>53131643</v>
      </c>
      <c r="X39" t="s">
        <v>121</v>
      </c>
      <c r="Y39">
        <v>9</v>
      </c>
      <c r="Z39">
        <v>1</v>
      </c>
      <c r="AA39">
        <v>0</v>
      </c>
    </row>
    <row r="40" spans="1:27" x14ac:dyDescent="0.35">
      <c r="A40">
        <v>1640751</v>
      </c>
      <c r="B40" t="s">
        <v>122</v>
      </c>
      <c r="C40" t="s">
        <v>123</v>
      </c>
      <c r="D40" t="s">
        <v>24</v>
      </c>
      <c r="E40" t="s">
        <v>25</v>
      </c>
      <c r="F40" t="s">
        <v>26</v>
      </c>
      <c r="G40" t="s">
        <v>26</v>
      </c>
      <c r="H40" t="s">
        <v>25</v>
      </c>
      <c r="J40" s="3">
        <v>563.76</v>
      </c>
      <c r="K40" s="4">
        <f t="shared" si="4"/>
        <v>653.96159999999998</v>
      </c>
      <c r="L40" s="3">
        <v>394.63</v>
      </c>
      <c r="M40" s="4">
        <f t="shared" si="5"/>
        <v>457.77079999999995</v>
      </c>
      <c r="N40" s="2">
        <f t="shared" si="6"/>
        <v>0</v>
      </c>
      <c r="P40" s="2">
        <f t="shared" si="3"/>
        <v>100</v>
      </c>
      <c r="Q40">
        <v>563.76</v>
      </c>
      <c r="R40">
        <v>902.02</v>
      </c>
      <c r="S40">
        <v>16</v>
      </c>
      <c r="T40">
        <v>0</v>
      </c>
      <c r="U40">
        <v>0</v>
      </c>
      <c r="V40">
        <v>1</v>
      </c>
      <c r="W40">
        <v>53131643</v>
      </c>
      <c r="X40" t="s">
        <v>124</v>
      </c>
      <c r="Y40">
        <v>9</v>
      </c>
      <c r="Z40">
        <v>3</v>
      </c>
      <c r="AA40">
        <v>0</v>
      </c>
    </row>
    <row r="41" spans="1:27" x14ac:dyDescent="0.35">
      <c r="A41">
        <v>65825</v>
      </c>
      <c r="B41" t="s">
        <v>125</v>
      </c>
      <c r="C41" t="s">
        <v>126</v>
      </c>
      <c r="D41" t="s">
        <v>24</v>
      </c>
      <c r="E41" t="s">
        <v>25</v>
      </c>
      <c r="F41" t="s">
        <v>26</v>
      </c>
      <c r="G41" t="s">
        <v>26</v>
      </c>
      <c r="H41" t="s">
        <v>25</v>
      </c>
      <c r="J41" s="3">
        <v>864.39</v>
      </c>
      <c r="K41" s="4">
        <f t="shared" si="4"/>
        <v>1002.6923999999999</v>
      </c>
      <c r="L41" s="3">
        <v>605.07000000000005</v>
      </c>
      <c r="M41" s="4">
        <f t="shared" si="5"/>
        <v>701.88120000000004</v>
      </c>
      <c r="N41" s="2">
        <f t="shared" si="6"/>
        <v>0</v>
      </c>
      <c r="P41" s="2">
        <f t="shared" si="3"/>
        <v>100</v>
      </c>
      <c r="Q41">
        <v>864.39</v>
      </c>
      <c r="R41">
        <v>1383.02</v>
      </c>
      <c r="S41">
        <v>16</v>
      </c>
      <c r="T41">
        <v>0</v>
      </c>
      <c r="U41">
        <v>0</v>
      </c>
      <c r="V41">
        <v>1</v>
      </c>
      <c r="W41">
        <v>53131643</v>
      </c>
      <c r="X41" t="s">
        <v>127</v>
      </c>
      <c r="Y41">
        <v>9</v>
      </c>
      <c r="Z41">
        <v>0</v>
      </c>
      <c r="AA41">
        <v>0</v>
      </c>
    </row>
    <row r="42" spans="1:27" x14ac:dyDescent="0.35">
      <c r="A42">
        <v>64090</v>
      </c>
      <c r="B42" t="s">
        <v>128</v>
      </c>
      <c r="C42" t="s">
        <v>129</v>
      </c>
      <c r="D42" t="s">
        <v>24</v>
      </c>
      <c r="E42" t="s">
        <v>25</v>
      </c>
      <c r="F42" t="s">
        <v>26</v>
      </c>
      <c r="G42" t="s">
        <v>26</v>
      </c>
      <c r="H42" t="s">
        <v>25</v>
      </c>
      <c r="J42" s="3">
        <v>818.2</v>
      </c>
      <c r="K42" s="4">
        <f t="shared" si="4"/>
        <v>949.11199999999997</v>
      </c>
      <c r="L42" s="3">
        <v>572.74</v>
      </c>
      <c r="M42" s="4">
        <f t="shared" si="5"/>
        <v>664.37839999999994</v>
      </c>
      <c r="N42" s="2">
        <f t="shared" si="6"/>
        <v>0</v>
      </c>
      <c r="P42" s="2">
        <f t="shared" si="3"/>
        <v>100</v>
      </c>
      <c r="Q42">
        <v>818.2</v>
      </c>
      <c r="R42">
        <v>1309.1199999999999</v>
      </c>
      <c r="S42">
        <v>16</v>
      </c>
      <c r="T42">
        <v>0</v>
      </c>
      <c r="U42">
        <v>0</v>
      </c>
      <c r="V42">
        <v>1</v>
      </c>
      <c r="W42">
        <v>53131643</v>
      </c>
      <c r="X42" t="s">
        <v>130</v>
      </c>
      <c r="Y42">
        <v>9</v>
      </c>
      <c r="Z42">
        <v>4</v>
      </c>
      <c r="AA42">
        <v>0</v>
      </c>
    </row>
    <row r="43" spans="1:27" x14ac:dyDescent="0.35">
      <c r="A43" s="6">
        <v>1640761</v>
      </c>
      <c r="B43" s="6" t="s">
        <v>131</v>
      </c>
      <c r="C43" s="6" t="s">
        <v>132</v>
      </c>
      <c r="D43" s="6" t="s">
        <v>24</v>
      </c>
      <c r="E43" s="6" t="s">
        <v>25</v>
      </c>
      <c r="F43" s="6" t="s">
        <v>26</v>
      </c>
      <c r="G43" s="6" t="s">
        <v>26</v>
      </c>
      <c r="H43" s="6" t="s">
        <v>25</v>
      </c>
      <c r="I43" s="6"/>
      <c r="J43" s="8">
        <v>563.76</v>
      </c>
      <c r="K43" s="9">
        <f t="shared" si="4"/>
        <v>653.96159999999998</v>
      </c>
      <c r="L43" s="8">
        <v>394.63</v>
      </c>
      <c r="M43" s="9">
        <f t="shared" si="5"/>
        <v>457.77079999999995</v>
      </c>
      <c r="N43" s="9">
        <f t="shared" si="6"/>
        <v>319.56034482758622</v>
      </c>
      <c r="O43" s="9">
        <v>370.69</v>
      </c>
      <c r="P43" s="9">
        <f t="shared" si="3"/>
        <v>43.316243644886789</v>
      </c>
      <c r="Q43">
        <v>563.76</v>
      </c>
      <c r="R43">
        <v>902.02</v>
      </c>
      <c r="S43">
        <v>16</v>
      </c>
      <c r="T43">
        <v>0</v>
      </c>
      <c r="U43">
        <v>0</v>
      </c>
      <c r="V43">
        <v>1</v>
      </c>
      <c r="W43">
        <v>53131643</v>
      </c>
      <c r="X43" t="s">
        <v>133</v>
      </c>
      <c r="Y43">
        <v>9</v>
      </c>
      <c r="Z43">
        <v>12</v>
      </c>
      <c r="AA43">
        <v>0</v>
      </c>
    </row>
    <row r="44" spans="1:27" x14ac:dyDescent="0.35">
      <c r="A44">
        <v>470365</v>
      </c>
      <c r="C44" t="s">
        <v>134</v>
      </c>
      <c r="D44" t="s">
        <v>24</v>
      </c>
      <c r="E44" t="s">
        <v>25</v>
      </c>
      <c r="F44" t="s">
        <v>26</v>
      </c>
      <c r="G44" t="s">
        <v>26</v>
      </c>
      <c r="H44" t="s">
        <v>25</v>
      </c>
      <c r="J44" s="3">
        <v>295.48</v>
      </c>
      <c r="K44" s="4">
        <f t="shared" si="4"/>
        <v>342.7568</v>
      </c>
      <c r="L44" s="3">
        <v>206.84</v>
      </c>
      <c r="M44" s="4">
        <f t="shared" si="5"/>
        <v>239.93439999999998</v>
      </c>
      <c r="N44" s="2">
        <f t="shared" si="6"/>
        <v>0</v>
      </c>
      <c r="P44" s="2">
        <f t="shared" si="3"/>
        <v>100</v>
      </c>
      <c r="Q44">
        <v>295.48</v>
      </c>
      <c r="R44">
        <v>472.77</v>
      </c>
      <c r="S44">
        <v>16</v>
      </c>
      <c r="T44">
        <v>0</v>
      </c>
      <c r="U44">
        <v>0</v>
      </c>
      <c r="V44">
        <v>1</v>
      </c>
      <c r="W44">
        <v>21101909</v>
      </c>
      <c r="X44" t="s">
        <v>135</v>
      </c>
      <c r="Y44">
        <v>9</v>
      </c>
      <c r="Z44">
        <v>3</v>
      </c>
      <c r="AA44">
        <v>0</v>
      </c>
    </row>
    <row r="45" spans="1:27" x14ac:dyDescent="0.35">
      <c r="A45">
        <v>64265</v>
      </c>
      <c r="C45" t="s">
        <v>136</v>
      </c>
      <c r="D45" t="s">
        <v>24</v>
      </c>
      <c r="E45" t="s">
        <v>25</v>
      </c>
      <c r="F45" t="s">
        <v>26</v>
      </c>
      <c r="G45" t="s">
        <v>26</v>
      </c>
      <c r="H45" t="s">
        <v>25</v>
      </c>
      <c r="J45" s="3">
        <v>852</v>
      </c>
      <c r="K45" s="4">
        <f t="shared" si="4"/>
        <v>988.31999999999994</v>
      </c>
      <c r="L45" s="3">
        <v>647.72</v>
      </c>
      <c r="M45" s="4">
        <f t="shared" si="5"/>
        <v>751.35519999999997</v>
      </c>
      <c r="N45" s="2">
        <f t="shared" si="6"/>
        <v>0</v>
      </c>
      <c r="P45" s="2">
        <f t="shared" si="3"/>
        <v>100</v>
      </c>
      <c r="Q45">
        <v>852</v>
      </c>
      <c r="R45">
        <v>1363</v>
      </c>
      <c r="S45">
        <v>16</v>
      </c>
      <c r="T45">
        <v>0</v>
      </c>
      <c r="U45">
        <v>0</v>
      </c>
      <c r="V45">
        <v>1</v>
      </c>
      <c r="W45">
        <v>21101909</v>
      </c>
      <c r="Y45">
        <v>9</v>
      </c>
      <c r="Z45">
        <v>0</v>
      </c>
      <c r="AA45">
        <v>0</v>
      </c>
    </row>
    <row r="46" spans="1:27" x14ac:dyDescent="0.35">
      <c r="A46">
        <v>64084</v>
      </c>
      <c r="C46" t="s">
        <v>137</v>
      </c>
      <c r="D46" t="s">
        <v>24</v>
      </c>
      <c r="E46" t="s">
        <v>25</v>
      </c>
      <c r="F46" t="s">
        <v>26</v>
      </c>
      <c r="G46" t="s">
        <v>26</v>
      </c>
      <c r="H46" t="s">
        <v>25</v>
      </c>
      <c r="J46" s="3">
        <v>665.29</v>
      </c>
      <c r="K46" s="4">
        <f t="shared" si="4"/>
        <v>771.73639999999989</v>
      </c>
      <c r="L46" s="3">
        <v>465.7</v>
      </c>
      <c r="M46" s="4">
        <f t="shared" si="5"/>
        <v>540.21199999999999</v>
      </c>
      <c r="N46" s="2">
        <f t="shared" si="6"/>
        <v>0</v>
      </c>
      <c r="P46" s="2">
        <f t="shared" si="3"/>
        <v>100</v>
      </c>
      <c r="Q46">
        <v>665.29</v>
      </c>
      <c r="R46">
        <v>1064.46</v>
      </c>
      <c r="S46">
        <v>16</v>
      </c>
      <c r="T46">
        <v>0</v>
      </c>
      <c r="U46">
        <v>0</v>
      </c>
      <c r="V46">
        <v>1</v>
      </c>
      <c r="W46">
        <v>21101909</v>
      </c>
      <c r="X46" t="s">
        <v>138</v>
      </c>
      <c r="Y46">
        <v>9</v>
      </c>
      <c r="Z46">
        <v>0</v>
      </c>
      <c r="AA46">
        <v>0</v>
      </c>
    </row>
    <row r="47" spans="1:27" s="10" customFormat="1" x14ac:dyDescent="0.35">
      <c r="A47" s="10">
        <v>64123</v>
      </c>
      <c r="B47" s="10" t="s">
        <v>139</v>
      </c>
      <c r="C47" s="10" t="s">
        <v>140</v>
      </c>
      <c r="D47" s="10" t="s">
        <v>24</v>
      </c>
      <c r="E47" s="10" t="s">
        <v>25</v>
      </c>
      <c r="F47" s="10" t="s">
        <v>26</v>
      </c>
      <c r="G47" s="10" t="s">
        <v>26</v>
      </c>
      <c r="H47" s="10" t="s">
        <v>25</v>
      </c>
      <c r="J47" s="11">
        <v>770.29</v>
      </c>
      <c r="K47" s="12">
        <f t="shared" si="4"/>
        <v>893.53639999999984</v>
      </c>
      <c r="L47" s="11">
        <v>539.20000000000005</v>
      </c>
      <c r="M47" s="12">
        <f t="shared" si="5"/>
        <v>625.47199999999998</v>
      </c>
      <c r="N47" s="12">
        <f t="shared" si="6"/>
        <v>502.37931034482762</v>
      </c>
      <c r="O47" s="12">
        <v>582.76</v>
      </c>
      <c r="P47" s="12">
        <f t="shared" si="3"/>
        <v>34.780496910926061</v>
      </c>
      <c r="Q47" s="10">
        <v>770.29</v>
      </c>
      <c r="R47" s="10">
        <v>1232.46</v>
      </c>
      <c r="S47" s="10">
        <v>16</v>
      </c>
      <c r="T47" s="10">
        <v>0</v>
      </c>
      <c r="U47" s="10">
        <v>0</v>
      </c>
      <c r="V47" s="10">
        <v>1</v>
      </c>
      <c r="W47" s="10">
        <v>53131643</v>
      </c>
      <c r="X47" s="10" t="s">
        <v>141</v>
      </c>
      <c r="Y47" s="10">
        <v>9</v>
      </c>
      <c r="Z47" s="10">
        <v>5</v>
      </c>
      <c r="AA47" s="10">
        <v>0</v>
      </c>
    </row>
    <row r="48" spans="1:27" x14ac:dyDescent="0.35">
      <c r="A48">
        <v>64079</v>
      </c>
      <c r="B48" t="s">
        <v>142</v>
      </c>
      <c r="C48" t="s">
        <v>143</v>
      </c>
      <c r="D48" t="s">
        <v>24</v>
      </c>
      <c r="E48" t="s">
        <v>25</v>
      </c>
      <c r="F48" t="s">
        <v>26</v>
      </c>
      <c r="G48" t="s">
        <v>26</v>
      </c>
      <c r="H48" t="s">
        <v>25</v>
      </c>
      <c r="J48" s="3">
        <v>745</v>
      </c>
      <c r="K48" s="4">
        <f t="shared" si="4"/>
        <v>864.19999999999993</v>
      </c>
      <c r="L48" s="3">
        <v>566.05999999999995</v>
      </c>
      <c r="M48" s="4">
        <f t="shared" si="5"/>
        <v>656.62959999999987</v>
      </c>
      <c r="N48" s="2">
        <f t="shared" si="6"/>
        <v>0</v>
      </c>
      <c r="P48" s="2">
        <f t="shared" si="3"/>
        <v>100</v>
      </c>
      <c r="Q48">
        <v>745</v>
      </c>
      <c r="R48">
        <v>1192</v>
      </c>
      <c r="S48">
        <v>16</v>
      </c>
      <c r="T48">
        <v>0</v>
      </c>
      <c r="U48">
        <v>0</v>
      </c>
      <c r="V48">
        <v>1</v>
      </c>
      <c r="W48">
        <v>21101909</v>
      </c>
      <c r="X48" t="s">
        <v>144</v>
      </c>
      <c r="Y48">
        <v>9</v>
      </c>
      <c r="Z48">
        <v>2</v>
      </c>
      <c r="AA48">
        <v>0</v>
      </c>
    </row>
    <row r="49" spans="1:27" x14ac:dyDescent="0.35">
      <c r="A49">
        <v>64930</v>
      </c>
      <c r="B49" t="s">
        <v>145</v>
      </c>
      <c r="C49" t="s">
        <v>146</v>
      </c>
      <c r="D49" t="s">
        <v>24</v>
      </c>
      <c r="E49" t="s">
        <v>25</v>
      </c>
      <c r="F49" t="s">
        <v>26</v>
      </c>
      <c r="G49" t="s">
        <v>26</v>
      </c>
      <c r="H49" t="s">
        <v>25</v>
      </c>
      <c r="J49" s="3">
        <v>1163.8</v>
      </c>
      <c r="K49" s="4">
        <f t="shared" si="4"/>
        <v>1350.0079999999998</v>
      </c>
      <c r="L49" s="3">
        <v>884.58</v>
      </c>
      <c r="M49" s="4">
        <f t="shared" si="5"/>
        <v>1026.1127999999999</v>
      </c>
      <c r="N49" s="2">
        <f t="shared" si="6"/>
        <v>0</v>
      </c>
      <c r="P49" s="2">
        <f t="shared" si="3"/>
        <v>100</v>
      </c>
      <c r="Q49">
        <v>1163.8</v>
      </c>
      <c r="R49">
        <v>2328.1999999999998</v>
      </c>
      <c r="S49">
        <v>16</v>
      </c>
      <c r="T49">
        <v>0</v>
      </c>
      <c r="U49">
        <v>0</v>
      </c>
      <c r="V49">
        <v>1</v>
      </c>
      <c r="W49">
        <v>21101909</v>
      </c>
      <c r="X49" t="s">
        <v>147</v>
      </c>
      <c r="Y49">
        <v>9</v>
      </c>
      <c r="Z49">
        <v>1</v>
      </c>
      <c r="AA49">
        <v>0</v>
      </c>
    </row>
    <row r="50" spans="1:27" x14ac:dyDescent="0.35">
      <c r="A50">
        <v>64960</v>
      </c>
      <c r="B50" t="s">
        <v>148</v>
      </c>
      <c r="C50" t="s">
        <v>149</v>
      </c>
      <c r="D50" t="s">
        <v>24</v>
      </c>
      <c r="E50" t="s">
        <v>25</v>
      </c>
      <c r="F50" t="s">
        <v>26</v>
      </c>
      <c r="G50" t="s">
        <v>26</v>
      </c>
      <c r="H50" t="s">
        <v>25</v>
      </c>
      <c r="J50" s="3">
        <v>736.17</v>
      </c>
      <c r="K50" s="4">
        <f t="shared" si="4"/>
        <v>853.95719999999994</v>
      </c>
      <c r="L50" s="3">
        <v>515.32000000000005</v>
      </c>
      <c r="M50" s="4">
        <f t="shared" si="5"/>
        <v>597.77120000000002</v>
      </c>
      <c r="N50" s="2">
        <f t="shared" si="6"/>
        <v>0</v>
      </c>
      <c r="P50" s="2">
        <f t="shared" si="3"/>
        <v>100</v>
      </c>
      <c r="Q50">
        <v>736.17</v>
      </c>
      <c r="R50">
        <v>1177.8699999999999</v>
      </c>
      <c r="S50">
        <v>16</v>
      </c>
      <c r="T50">
        <v>0</v>
      </c>
      <c r="U50">
        <v>0</v>
      </c>
      <c r="V50">
        <v>1</v>
      </c>
      <c r="W50">
        <v>21101909</v>
      </c>
      <c r="X50" t="s">
        <v>150</v>
      </c>
      <c r="Y50">
        <v>9</v>
      </c>
      <c r="Z50">
        <v>2</v>
      </c>
      <c r="AA50">
        <v>0</v>
      </c>
    </row>
    <row r="51" spans="1:27" x14ac:dyDescent="0.35">
      <c r="A51" s="6">
        <v>64185</v>
      </c>
      <c r="B51" s="6" t="s">
        <v>151</v>
      </c>
      <c r="C51" s="6" t="s">
        <v>152</v>
      </c>
      <c r="D51" s="6" t="s">
        <v>24</v>
      </c>
      <c r="E51" s="6" t="s">
        <v>25</v>
      </c>
      <c r="F51" s="6" t="s">
        <v>26</v>
      </c>
      <c r="G51" s="6" t="s">
        <v>26</v>
      </c>
      <c r="H51" s="6" t="s">
        <v>25</v>
      </c>
      <c r="I51" s="6"/>
      <c r="J51" s="8">
        <v>473.14</v>
      </c>
      <c r="K51" s="9">
        <f t="shared" si="4"/>
        <v>548.8424</v>
      </c>
      <c r="L51" s="8">
        <v>331.2</v>
      </c>
      <c r="M51" s="9">
        <f t="shared" si="5"/>
        <v>384.19199999999995</v>
      </c>
      <c r="N51" s="9">
        <f t="shared" si="6"/>
        <v>268.2844827586207</v>
      </c>
      <c r="O51" s="9">
        <v>311.20999999999998</v>
      </c>
      <c r="P51" s="9">
        <f t="shared" si="3"/>
        <v>43.297019326495189</v>
      </c>
      <c r="Q51">
        <v>473.14</v>
      </c>
      <c r="R51">
        <v>757.02</v>
      </c>
      <c r="S51">
        <v>16</v>
      </c>
      <c r="T51">
        <v>0</v>
      </c>
      <c r="U51">
        <v>0</v>
      </c>
      <c r="V51">
        <v>1</v>
      </c>
      <c r="W51">
        <v>53131643</v>
      </c>
      <c r="X51" t="s">
        <v>153</v>
      </c>
      <c r="Y51">
        <v>9</v>
      </c>
      <c r="Z51">
        <v>1</v>
      </c>
      <c r="AA51">
        <v>0</v>
      </c>
    </row>
    <row r="52" spans="1:27" x14ac:dyDescent="0.35">
      <c r="A52" s="6">
        <v>1641221</v>
      </c>
      <c r="B52" s="6" t="s">
        <v>154</v>
      </c>
      <c r="C52" s="6" t="s">
        <v>155</v>
      </c>
      <c r="D52" s="6" t="s">
        <v>24</v>
      </c>
      <c r="E52" s="6" t="s">
        <v>25</v>
      </c>
      <c r="F52" s="6" t="s">
        <v>26</v>
      </c>
      <c r="G52" s="6" t="s">
        <v>26</v>
      </c>
      <c r="H52" s="6" t="s">
        <v>25</v>
      </c>
      <c r="I52" s="6"/>
      <c r="J52" s="8">
        <v>684.45</v>
      </c>
      <c r="K52" s="9">
        <f t="shared" si="4"/>
        <v>793.96199999999999</v>
      </c>
      <c r="L52" s="8">
        <v>479.12</v>
      </c>
      <c r="M52" s="9">
        <f t="shared" si="5"/>
        <v>555.77919999999995</v>
      </c>
      <c r="N52" s="9">
        <f t="shared" si="6"/>
        <v>446.63793103448279</v>
      </c>
      <c r="O52" s="9">
        <v>518.1</v>
      </c>
      <c r="P52" s="9">
        <f t="shared" si="3"/>
        <v>34.744987795385669</v>
      </c>
      <c r="Q52">
        <v>684.45</v>
      </c>
      <c r="R52">
        <v>1095.1199999999999</v>
      </c>
      <c r="S52">
        <v>16</v>
      </c>
      <c r="T52">
        <v>0</v>
      </c>
      <c r="U52">
        <v>0</v>
      </c>
      <c r="V52">
        <v>1</v>
      </c>
      <c r="W52">
        <v>53131643</v>
      </c>
      <c r="X52" t="s">
        <v>138</v>
      </c>
      <c r="Y52">
        <v>9</v>
      </c>
      <c r="Z52">
        <v>5</v>
      </c>
      <c r="AA52">
        <v>0</v>
      </c>
    </row>
    <row r="53" spans="1:27" x14ac:dyDescent="0.35">
      <c r="A53">
        <v>40102</v>
      </c>
      <c r="B53" t="s">
        <v>156</v>
      </c>
      <c r="C53" t="s">
        <v>157</v>
      </c>
      <c r="D53" t="s">
        <v>24</v>
      </c>
      <c r="E53" t="s">
        <v>25</v>
      </c>
      <c r="F53" t="s">
        <v>26</v>
      </c>
      <c r="G53" t="s">
        <v>26</v>
      </c>
      <c r="H53" t="s">
        <v>25</v>
      </c>
      <c r="J53" s="3">
        <v>431.04</v>
      </c>
      <c r="K53" s="4">
        <f t="shared" si="4"/>
        <v>500.00639999999999</v>
      </c>
      <c r="L53" s="3">
        <v>967.8</v>
      </c>
      <c r="M53" s="4">
        <f t="shared" si="5"/>
        <v>1122.6479999999999</v>
      </c>
      <c r="N53" s="2">
        <f t="shared" si="6"/>
        <v>0</v>
      </c>
      <c r="P53" s="2">
        <f t="shared" si="3"/>
        <v>100</v>
      </c>
      <c r="Q53">
        <v>1138.5899999999999</v>
      </c>
      <c r="R53">
        <v>1821.74</v>
      </c>
      <c r="S53">
        <v>16</v>
      </c>
      <c r="T53">
        <v>0</v>
      </c>
      <c r="U53">
        <v>0</v>
      </c>
      <c r="V53">
        <v>1</v>
      </c>
      <c r="W53">
        <v>21101909</v>
      </c>
      <c r="X53" t="s">
        <v>158</v>
      </c>
      <c r="Y53">
        <v>9</v>
      </c>
      <c r="Z53">
        <v>0</v>
      </c>
      <c r="AA53">
        <v>0</v>
      </c>
    </row>
    <row r="54" spans="1:27" x14ac:dyDescent="0.35">
      <c r="A54">
        <v>64080</v>
      </c>
      <c r="B54" t="s">
        <v>159</v>
      </c>
      <c r="C54" t="s">
        <v>160</v>
      </c>
      <c r="D54" t="s">
        <v>24</v>
      </c>
      <c r="E54" t="s">
        <v>25</v>
      </c>
      <c r="F54" t="s">
        <v>26</v>
      </c>
      <c r="G54" t="s">
        <v>26</v>
      </c>
      <c r="H54" t="s">
        <v>25</v>
      </c>
      <c r="J54" s="3">
        <v>699.69</v>
      </c>
      <c r="K54" s="4">
        <f t="shared" si="4"/>
        <v>811.6404</v>
      </c>
      <c r="L54" s="3">
        <v>489.78</v>
      </c>
      <c r="M54" s="4">
        <f t="shared" si="5"/>
        <v>568.14479999999992</v>
      </c>
      <c r="N54" s="2">
        <f t="shared" si="6"/>
        <v>0</v>
      </c>
      <c r="P54" s="2">
        <f t="shared" si="3"/>
        <v>100</v>
      </c>
      <c r="Q54">
        <v>699.69</v>
      </c>
      <c r="R54">
        <v>1119.5</v>
      </c>
      <c r="S54">
        <v>16</v>
      </c>
      <c r="T54">
        <v>0</v>
      </c>
      <c r="U54">
        <v>0</v>
      </c>
      <c r="V54">
        <v>1</v>
      </c>
      <c r="W54">
        <v>21101909</v>
      </c>
      <c r="X54" t="s">
        <v>161</v>
      </c>
      <c r="Y54">
        <v>9</v>
      </c>
      <c r="Z54">
        <v>3</v>
      </c>
      <c r="AA54">
        <v>0</v>
      </c>
    </row>
    <row r="55" spans="1:27" x14ac:dyDescent="0.35">
      <c r="A55" s="6">
        <v>1641211</v>
      </c>
      <c r="B55" s="6" t="s">
        <v>162</v>
      </c>
      <c r="C55" s="6" t="s">
        <v>163</v>
      </c>
      <c r="D55" s="6" t="s">
        <v>24</v>
      </c>
      <c r="E55" s="6" t="s">
        <v>25</v>
      </c>
      <c r="F55" s="6" t="s">
        <v>26</v>
      </c>
      <c r="G55" s="6" t="s">
        <v>26</v>
      </c>
      <c r="H55" s="6" t="s">
        <v>25</v>
      </c>
      <c r="I55" s="6"/>
      <c r="J55" s="8">
        <v>625.19000000000005</v>
      </c>
      <c r="K55" s="9">
        <f t="shared" si="4"/>
        <v>725.22040000000004</v>
      </c>
      <c r="L55" s="8">
        <v>437.63</v>
      </c>
      <c r="M55" s="9">
        <f t="shared" si="5"/>
        <v>507.65079999999995</v>
      </c>
      <c r="N55" s="9">
        <f t="shared" si="6"/>
        <v>408</v>
      </c>
      <c r="O55" s="9">
        <v>473.28</v>
      </c>
      <c r="P55" s="9">
        <f t="shared" si="3"/>
        <v>34.739839088916966</v>
      </c>
      <c r="Q55">
        <v>625.19000000000005</v>
      </c>
      <c r="R55">
        <v>1000.3</v>
      </c>
      <c r="S55">
        <v>16</v>
      </c>
      <c r="T55">
        <v>0</v>
      </c>
      <c r="U55">
        <v>0</v>
      </c>
      <c r="V55">
        <v>1</v>
      </c>
      <c r="W55">
        <v>53131643</v>
      </c>
      <c r="X55" t="s">
        <v>164</v>
      </c>
      <c r="Y55">
        <v>9</v>
      </c>
      <c r="Z55">
        <v>12</v>
      </c>
      <c r="AA55">
        <v>0</v>
      </c>
    </row>
    <row r="56" spans="1:27" s="10" customFormat="1" x14ac:dyDescent="0.35">
      <c r="A56" s="10">
        <v>1657251</v>
      </c>
      <c r="B56" s="10" t="s">
        <v>165</v>
      </c>
      <c r="C56" s="10" t="s">
        <v>166</v>
      </c>
      <c r="D56" s="10" t="s">
        <v>24</v>
      </c>
      <c r="E56" s="10" t="s">
        <v>25</v>
      </c>
      <c r="F56" s="10" t="s">
        <v>26</v>
      </c>
      <c r="G56" s="10" t="s">
        <v>26</v>
      </c>
      <c r="H56" s="10" t="s">
        <v>25</v>
      </c>
      <c r="J56" s="11">
        <v>190.89</v>
      </c>
      <c r="K56" s="12">
        <f t="shared" si="4"/>
        <v>221.43239999999997</v>
      </c>
      <c r="L56" s="11">
        <v>133.62</v>
      </c>
      <c r="M56" s="12">
        <f t="shared" si="5"/>
        <v>154.9992</v>
      </c>
      <c r="N56" s="12">
        <f t="shared" si="6"/>
        <v>107.75862068965517</v>
      </c>
      <c r="O56" s="12">
        <v>125</v>
      </c>
      <c r="P56" s="12">
        <f t="shared" si="3"/>
        <v>43.549363146495267</v>
      </c>
      <c r="Q56" s="10">
        <v>190.89</v>
      </c>
      <c r="R56" s="10">
        <v>305.42</v>
      </c>
      <c r="S56" s="10">
        <v>16</v>
      </c>
      <c r="T56" s="10">
        <v>0</v>
      </c>
      <c r="U56" s="10">
        <v>0</v>
      </c>
      <c r="V56" s="10">
        <v>1</v>
      </c>
      <c r="W56" s="10">
        <v>10111302</v>
      </c>
      <c r="X56" s="10" t="s">
        <v>167</v>
      </c>
      <c r="Y56" s="10">
        <v>5</v>
      </c>
      <c r="Z56" s="10">
        <v>4</v>
      </c>
      <c r="AA56" s="10">
        <v>0</v>
      </c>
    </row>
    <row r="57" spans="1:27" x14ac:dyDescent="0.35">
      <c r="A57">
        <v>65730</v>
      </c>
      <c r="B57" t="s">
        <v>168</v>
      </c>
      <c r="C57" t="s">
        <v>169</v>
      </c>
      <c r="D57" t="s">
        <v>24</v>
      </c>
      <c r="E57" t="s">
        <v>25</v>
      </c>
      <c r="F57" t="s">
        <v>26</v>
      </c>
      <c r="G57" t="s">
        <v>26</v>
      </c>
      <c r="H57" t="s">
        <v>25</v>
      </c>
      <c r="J57" s="3">
        <v>188.38</v>
      </c>
      <c r="K57" s="4">
        <f t="shared" si="4"/>
        <v>218.52079999999998</v>
      </c>
      <c r="L57" s="3">
        <v>131.87</v>
      </c>
      <c r="M57" s="4">
        <f t="shared" si="5"/>
        <v>152.9692</v>
      </c>
      <c r="N57" s="2">
        <f t="shared" si="6"/>
        <v>0</v>
      </c>
      <c r="P57" s="2">
        <f t="shared" si="3"/>
        <v>100</v>
      </c>
      <c r="Q57">
        <v>188.38</v>
      </c>
      <c r="R57">
        <v>301.41000000000003</v>
      </c>
      <c r="S57">
        <v>16</v>
      </c>
      <c r="T57">
        <v>0</v>
      </c>
      <c r="U57">
        <v>0</v>
      </c>
      <c r="V57">
        <v>1</v>
      </c>
      <c r="W57">
        <v>10111302</v>
      </c>
      <c r="X57" t="s">
        <v>170</v>
      </c>
      <c r="Y57">
        <v>5</v>
      </c>
      <c r="Z57">
        <v>0</v>
      </c>
      <c r="AA57">
        <v>0</v>
      </c>
    </row>
    <row r="58" spans="1:27" x14ac:dyDescent="0.35">
      <c r="A58">
        <v>80595</v>
      </c>
      <c r="B58" t="s">
        <v>171</v>
      </c>
      <c r="C58" t="s">
        <v>172</v>
      </c>
      <c r="D58" t="s">
        <v>24</v>
      </c>
      <c r="E58" t="s">
        <v>25</v>
      </c>
      <c r="F58" t="s">
        <v>26</v>
      </c>
      <c r="G58" t="s">
        <v>26</v>
      </c>
      <c r="H58" t="s">
        <v>25</v>
      </c>
      <c r="J58" s="3">
        <v>178.87</v>
      </c>
      <c r="K58" s="4">
        <f t="shared" si="4"/>
        <v>207.48919999999998</v>
      </c>
      <c r="L58" s="3">
        <v>135.88999999999999</v>
      </c>
      <c r="M58" s="4">
        <f t="shared" si="5"/>
        <v>157.63239999999996</v>
      </c>
      <c r="N58" s="2">
        <f t="shared" si="6"/>
        <v>0</v>
      </c>
      <c r="P58" s="2">
        <f t="shared" si="3"/>
        <v>100</v>
      </c>
      <c r="Q58">
        <v>178.87</v>
      </c>
      <c r="R58">
        <v>358.34</v>
      </c>
      <c r="S58">
        <v>16</v>
      </c>
      <c r="T58">
        <v>0</v>
      </c>
      <c r="U58">
        <v>0</v>
      </c>
      <c r="V58">
        <v>1</v>
      </c>
      <c r="W58">
        <v>10111302</v>
      </c>
      <c r="X58" t="s">
        <v>173</v>
      </c>
      <c r="Y58">
        <v>5</v>
      </c>
      <c r="Z58">
        <v>5</v>
      </c>
      <c r="AA58">
        <v>0</v>
      </c>
    </row>
    <row r="59" spans="1:27" x14ac:dyDescent="0.35">
      <c r="A59">
        <v>66055</v>
      </c>
      <c r="C59" t="s">
        <v>174</v>
      </c>
      <c r="D59" t="s">
        <v>24</v>
      </c>
      <c r="E59" t="s">
        <v>25</v>
      </c>
      <c r="F59" t="s">
        <v>26</v>
      </c>
      <c r="G59" t="s">
        <v>26</v>
      </c>
      <c r="H59" t="s">
        <v>25</v>
      </c>
      <c r="J59" s="3">
        <v>362.74</v>
      </c>
      <c r="K59" s="4">
        <f t="shared" si="4"/>
        <v>420.77839999999998</v>
      </c>
      <c r="L59" s="3">
        <v>253.92</v>
      </c>
      <c r="M59" s="4">
        <f t="shared" si="5"/>
        <v>294.54719999999998</v>
      </c>
      <c r="N59" s="2">
        <f t="shared" si="6"/>
        <v>0</v>
      </c>
      <c r="P59" s="2">
        <f t="shared" si="3"/>
        <v>100</v>
      </c>
      <c r="Q59">
        <v>362.74</v>
      </c>
      <c r="R59">
        <v>580.38</v>
      </c>
      <c r="S59">
        <v>16</v>
      </c>
      <c r="T59">
        <v>0</v>
      </c>
      <c r="U59">
        <v>0</v>
      </c>
      <c r="V59">
        <v>1</v>
      </c>
      <c r="W59">
        <v>10111302</v>
      </c>
      <c r="X59" t="s">
        <v>170</v>
      </c>
      <c r="Y59">
        <v>9</v>
      </c>
      <c r="Z59">
        <v>0</v>
      </c>
      <c r="AA59">
        <v>0</v>
      </c>
    </row>
    <row r="60" spans="1:27" x14ac:dyDescent="0.35">
      <c r="A60">
        <v>50000</v>
      </c>
      <c r="B60">
        <v>50000</v>
      </c>
      <c r="C60" t="s">
        <v>175</v>
      </c>
      <c r="D60" t="s">
        <v>24</v>
      </c>
      <c r="E60" t="s">
        <v>25</v>
      </c>
      <c r="F60" t="s">
        <v>26</v>
      </c>
      <c r="G60" t="s">
        <v>26</v>
      </c>
      <c r="H60" t="s">
        <v>25</v>
      </c>
      <c r="J60" s="3">
        <v>302.3</v>
      </c>
      <c r="K60" s="4">
        <f t="shared" si="4"/>
        <v>350.66800000000001</v>
      </c>
      <c r="L60" s="3">
        <v>211.61</v>
      </c>
      <c r="M60" s="4">
        <f t="shared" si="5"/>
        <v>245.4676</v>
      </c>
      <c r="N60" s="2">
        <f t="shared" si="6"/>
        <v>0</v>
      </c>
      <c r="P60" s="2">
        <f t="shared" si="3"/>
        <v>100</v>
      </c>
      <c r="Q60">
        <v>302.3</v>
      </c>
      <c r="R60">
        <v>483.68</v>
      </c>
      <c r="S60">
        <v>16</v>
      </c>
      <c r="T60">
        <v>0</v>
      </c>
      <c r="U60">
        <v>0</v>
      </c>
      <c r="V60">
        <v>1</v>
      </c>
      <c r="W60">
        <v>10111302</v>
      </c>
      <c r="X60" t="s">
        <v>176</v>
      </c>
      <c r="Y60">
        <v>9</v>
      </c>
      <c r="Z60">
        <v>0</v>
      </c>
      <c r="AA60">
        <v>0</v>
      </c>
    </row>
    <row r="61" spans="1:27" x14ac:dyDescent="0.35">
      <c r="A61">
        <v>65880</v>
      </c>
      <c r="C61" t="s">
        <v>177</v>
      </c>
      <c r="D61" t="s">
        <v>24</v>
      </c>
      <c r="E61" t="s">
        <v>25</v>
      </c>
      <c r="F61" t="s">
        <v>26</v>
      </c>
      <c r="G61" t="s">
        <v>26</v>
      </c>
      <c r="H61" t="s">
        <v>25</v>
      </c>
      <c r="J61" s="3">
        <v>1280.04</v>
      </c>
      <c r="K61" s="4">
        <f t="shared" si="4"/>
        <v>1484.8463999999999</v>
      </c>
      <c r="L61" s="3">
        <v>896.03</v>
      </c>
      <c r="M61" s="4">
        <f t="shared" si="5"/>
        <v>1039.3947999999998</v>
      </c>
      <c r="N61" s="2">
        <f t="shared" si="6"/>
        <v>0</v>
      </c>
      <c r="P61" s="2">
        <f t="shared" si="3"/>
        <v>100</v>
      </c>
      <c r="Q61">
        <v>1280.04</v>
      </c>
      <c r="R61">
        <v>2048.06</v>
      </c>
      <c r="S61">
        <v>16</v>
      </c>
      <c r="T61">
        <v>0</v>
      </c>
      <c r="U61">
        <v>0</v>
      </c>
      <c r="V61">
        <v>1</v>
      </c>
      <c r="W61">
        <v>42121515</v>
      </c>
      <c r="X61" t="s">
        <v>178</v>
      </c>
      <c r="Y61">
        <v>9</v>
      </c>
      <c r="Z61">
        <v>0</v>
      </c>
      <c r="AA61">
        <v>0</v>
      </c>
    </row>
    <row r="62" spans="1:27" x14ac:dyDescent="0.35">
      <c r="A62">
        <v>1659551</v>
      </c>
      <c r="B62" t="s">
        <v>179</v>
      </c>
      <c r="C62" t="s">
        <v>180</v>
      </c>
      <c r="D62" t="s">
        <v>24</v>
      </c>
      <c r="E62" t="s">
        <v>25</v>
      </c>
      <c r="F62" t="s">
        <v>26</v>
      </c>
      <c r="G62" t="s">
        <v>26</v>
      </c>
      <c r="H62" t="s">
        <v>25</v>
      </c>
      <c r="J62" s="3">
        <v>1324.48</v>
      </c>
      <c r="K62" s="4">
        <f t="shared" si="4"/>
        <v>1536.3968</v>
      </c>
      <c r="L62" s="3">
        <v>927.14</v>
      </c>
      <c r="M62" s="4">
        <f t="shared" si="5"/>
        <v>1075.4823999999999</v>
      </c>
      <c r="N62" s="2">
        <f t="shared" si="6"/>
        <v>0</v>
      </c>
      <c r="P62" s="2">
        <f t="shared" si="3"/>
        <v>100</v>
      </c>
      <c r="Q62">
        <v>1324.48</v>
      </c>
      <c r="R62">
        <v>2119.17</v>
      </c>
      <c r="S62">
        <v>16</v>
      </c>
      <c r="T62">
        <v>0</v>
      </c>
      <c r="U62">
        <v>0</v>
      </c>
      <c r="V62">
        <v>1</v>
      </c>
      <c r="W62">
        <v>42121515</v>
      </c>
      <c r="X62" t="s">
        <v>181</v>
      </c>
      <c r="Y62">
        <v>9</v>
      </c>
      <c r="Z62">
        <v>2</v>
      </c>
      <c r="AA62">
        <v>0</v>
      </c>
    </row>
    <row r="63" spans="1:27" x14ac:dyDescent="0.35">
      <c r="A63">
        <v>66050</v>
      </c>
      <c r="B63" t="s">
        <v>182</v>
      </c>
      <c r="C63" t="s">
        <v>183</v>
      </c>
      <c r="D63" t="s">
        <v>24</v>
      </c>
      <c r="E63" t="s">
        <v>25</v>
      </c>
      <c r="F63" t="s">
        <v>26</v>
      </c>
      <c r="G63" t="s">
        <v>26</v>
      </c>
      <c r="H63" t="s">
        <v>25</v>
      </c>
      <c r="J63" s="3">
        <v>331.2</v>
      </c>
      <c r="K63" s="4">
        <f t="shared" si="4"/>
        <v>384.19199999999995</v>
      </c>
      <c r="L63" s="3">
        <v>231.84</v>
      </c>
      <c r="M63" s="4">
        <f t="shared" si="5"/>
        <v>268.93439999999998</v>
      </c>
      <c r="N63" s="2">
        <f t="shared" si="6"/>
        <v>0</v>
      </c>
      <c r="P63" s="2">
        <f t="shared" si="3"/>
        <v>100</v>
      </c>
      <c r="Q63">
        <v>331.2</v>
      </c>
      <c r="R63">
        <v>529.91999999999996</v>
      </c>
      <c r="S63">
        <v>16</v>
      </c>
      <c r="T63">
        <v>0</v>
      </c>
      <c r="U63">
        <v>0</v>
      </c>
      <c r="V63">
        <v>1</v>
      </c>
      <c r="W63">
        <v>10111302</v>
      </c>
      <c r="Y63">
        <v>5</v>
      </c>
      <c r="Z63">
        <v>3</v>
      </c>
      <c r="AA63">
        <v>0</v>
      </c>
    </row>
    <row r="64" spans="1:27" x14ac:dyDescent="0.35">
      <c r="A64">
        <v>120149</v>
      </c>
      <c r="C64" t="s">
        <v>184</v>
      </c>
      <c r="D64" t="s">
        <v>24</v>
      </c>
      <c r="E64" t="s">
        <v>25</v>
      </c>
      <c r="F64" t="s">
        <v>26</v>
      </c>
      <c r="G64" t="s">
        <v>26</v>
      </c>
      <c r="H64" t="s">
        <v>25</v>
      </c>
      <c r="J64" s="3">
        <v>6285.16</v>
      </c>
      <c r="K64" s="4">
        <f t="shared" si="4"/>
        <v>7290.7855999999992</v>
      </c>
      <c r="L64" s="3">
        <v>4399.6099999999997</v>
      </c>
      <c r="M64" s="4">
        <f t="shared" si="5"/>
        <v>5103.547599999999</v>
      </c>
      <c r="N64" s="2">
        <f t="shared" si="6"/>
        <v>0</v>
      </c>
      <c r="P64" s="2">
        <f t="shared" si="3"/>
        <v>100</v>
      </c>
      <c r="Q64">
        <v>6285.16</v>
      </c>
      <c r="R64">
        <v>10056.299999999999</v>
      </c>
      <c r="S64">
        <v>16</v>
      </c>
      <c r="T64">
        <v>0</v>
      </c>
      <c r="U64">
        <v>0</v>
      </c>
      <c r="V64">
        <v>1</v>
      </c>
      <c r="W64">
        <v>21101909</v>
      </c>
      <c r="X64" t="s">
        <v>185</v>
      </c>
      <c r="Y64">
        <v>9</v>
      </c>
      <c r="Z64">
        <v>0</v>
      </c>
      <c r="AA64">
        <v>0</v>
      </c>
    </row>
    <row r="65" spans="1:27" x14ac:dyDescent="0.35">
      <c r="A65">
        <v>120302</v>
      </c>
      <c r="B65">
        <v>7502274470594</v>
      </c>
      <c r="C65" t="s">
        <v>186</v>
      </c>
      <c r="D65" t="s">
        <v>24</v>
      </c>
      <c r="E65" t="s">
        <v>25</v>
      </c>
      <c r="F65" t="s">
        <v>26</v>
      </c>
      <c r="G65" t="s">
        <v>26</v>
      </c>
      <c r="H65" t="s">
        <v>25</v>
      </c>
      <c r="J65" s="3">
        <v>6285.16</v>
      </c>
      <c r="K65" s="4">
        <f t="shared" si="4"/>
        <v>7290.7855999999992</v>
      </c>
      <c r="L65" s="3">
        <v>4399.6099999999997</v>
      </c>
      <c r="M65" s="4">
        <f t="shared" si="5"/>
        <v>5103.547599999999</v>
      </c>
      <c r="N65" s="2">
        <f t="shared" si="6"/>
        <v>0</v>
      </c>
      <c r="P65" s="2">
        <f t="shared" si="3"/>
        <v>100</v>
      </c>
      <c r="Q65">
        <v>6285.16</v>
      </c>
      <c r="R65">
        <v>10056.299999999999</v>
      </c>
      <c r="S65">
        <v>16</v>
      </c>
      <c r="T65">
        <v>0</v>
      </c>
      <c r="U65">
        <v>0</v>
      </c>
      <c r="V65">
        <v>1</v>
      </c>
      <c r="W65">
        <v>21101909</v>
      </c>
      <c r="X65" t="s">
        <v>187</v>
      </c>
      <c r="Y65">
        <v>12</v>
      </c>
      <c r="Z65">
        <v>1</v>
      </c>
      <c r="AA65">
        <v>0</v>
      </c>
    </row>
    <row r="66" spans="1:27" x14ac:dyDescent="0.35">
      <c r="A66">
        <v>2020022</v>
      </c>
      <c r="B66">
        <v>2020022</v>
      </c>
      <c r="C66" t="s">
        <v>188</v>
      </c>
      <c r="D66" t="s">
        <v>24</v>
      </c>
      <c r="E66" t="s">
        <v>25</v>
      </c>
      <c r="F66" t="s">
        <v>26</v>
      </c>
      <c r="G66" t="s">
        <v>26</v>
      </c>
      <c r="H66" t="s">
        <v>25</v>
      </c>
      <c r="J66" s="3">
        <v>3863.26</v>
      </c>
      <c r="K66" s="4">
        <f t="shared" ref="K66:K79" si="7">J66*1.16</f>
        <v>4481.3815999999997</v>
      </c>
      <c r="L66" s="3">
        <v>2704.28</v>
      </c>
      <c r="M66" s="4">
        <f t="shared" ref="M66:M79" si="8">L66*1.16</f>
        <v>3136.9648000000002</v>
      </c>
      <c r="N66" s="2">
        <f t="shared" ref="L66:N83" si="9">O66/1.16</f>
        <v>0</v>
      </c>
      <c r="P66" s="2">
        <f t="shared" si="3"/>
        <v>100</v>
      </c>
      <c r="Q66">
        <v>3863.26</v>
      </c>
      <c r="R66">
        <v>6181.22</v>
      </c>
      <c r="S66">
        <v>16</v>
      </c>
      <c r="T66">
        <v>0</v>
      </c>
      <c r="U66">
        <v>0</v>
      </c>
      <c r="V66">
        <v>1</v>
      </c>
      <c r="W66">
        <v>44121618</v>
      </c>
      <c r="X66" t="s">
        <v>189</v>
      </c>
      <c r="Y66">
        <v>9</v>
      </c>
      <c r="Z66">
        <v>5</v>
      </c>
      <c r="AA66">
        <v>0</v>
      </c>
    </row>
    <row r="67" spans="1:27" x14ac:dyDescent="0.35">
      <c r="A67">
        <v>1245851</v>
      </c>
      <c r="B67" t="s">
        <v>190</v>
      </c>
      <c r="C67" t="s">
        <v>191</v>
      </c>
      <c r="D67" t="s">
        <v>24</v>
      </c>
      <c r="E67" t="s">
        <v>25</v>
      </c>
      <c r="F67" t="s">
        <v>26</v>
      </c>
      <c r="G67" t="s">
        <v>26</v>
      </c>
      <c r="H67" t="s">
        <v>25</v>
      </c>
      <c r="J67" s="3">
        <v>961</v>
      </c>
      <c r="K67" s="4">
        <f t="shared" si="7"/>
        <v>1114.76</v>
      </c>
      <c r="L67" s="3">
        <v>672.7</v>
      </c>
      <c r="M67" s="4">
        <f t="shared" si="8"/>
        <v>780.33199999999999</v>
      </c>
      <c r="N67" s="2">
        <f t="shared" si="9"/>
        <v>0</v>
      </c>
      <c r="P67" s="2">
        <f t="shared" ref="P67:P83" si="10">100-(O67*100/K67)</f>
        <v>100</v>
      </c>
      <c r="Q67">
        <v>961</v>
      </c>
      <c r="R67">
        <v>1537.6</v>
      </c>
      <c r="S67">
        <v>16</v>
      </c>
      <c r="T67">
        <v>0</v>
      </c>
      <c r="U67">
        <v>0</v>
      </c>
      <c r="V67">
        <v>1</v>
      </c>
      <c r="W67">
        <v>53131643</v>
      </c>
      <c r="X67" t="s">
        <v>192</v>
      </c>
      <c r="Y67">
        <v>9</v>
      </c>
      <c r="Z67">
        <v>3</v>
      </c>
      <c r="AA67">
        <v>0</v>
      </c>
    </row>
    <row r="68" spans="1:27" x14ac:dyDescent="0.35">
      <c r="A68">
        <v>160031</v>
      </c>
      <c r="C68" t="s">
        <v>193</v>
      </c>
      <c r="D68" t="s">
        <v>24</v>
      </c>
      <c r="E68" t="s">
        <v>25</v>
      </c>
      <c r="F68" t="s">
        <v>26</v>
      </c>
      <c r="J68" s="3">
        <v>3090.6</v>
      </c>
      <c r="K68" s="4">
        <f t="shared" si="7"/>
        <v>3585.0959999999995</v>
      </c>
      <c r="L68" s="3">
        <v>2163.42</v>
      </c>
      <c r="M68" s="4">
        <f t="shared" si="8"/>
        <v>2509.5672</v>
      </c>
      <c r="N68" s="2">
        <f t="shared" si="9"/>
        <v>0</v>
      </c>
      <c r="P68" s="2">
        <f t="shared" si="10"/>
        <v>100</v>
      </c>
      <c r="Q68">
        <v>3090.6</v>
      </c>
      <c r="R68">
        <v>4944.96</v>
      </c>
      <c r="S68">
        <v>16</v>
      </c>
      <c r="T68">
        <v>0</v>
      </c>
      <c r="U68">
        <v>0</v>
      </c>
      <c r="V68">
        <v>0</v>
      </c>
      <c r="W68">
        <v>42121500</v>
      </c>
      <c r="X68" t="s">
        <v>194</v>
      </c>
      <c r="Y68" t="s">
        <v>195</v>
      </c>
      <c r="Z68">
        <v>0</v>
      </c>
      <c r="AA68">
        <v>0</v>
      </c>
    </row>
    <row r="69" spans="1:27" x14ac:dyDescent="0.35">
      <c r="A69">
        <v>1683591</v>
      </c>
      <c r="B69">
        <v>1683591</v>
      </c>
      <c r="C69" t="s">
        <v>196</v>
      </c>
      <c r="D69" t="s">
        <v>24</v>
      </c>
      <c r="E69" t="s">
        <v>25</v>
      </c>
      <c r="F69" t="s">
        <v>26</v>
      </c>
      <c r="G69" t="s">
        <v>26</v>
      </c>
      <c r="H69" t="s">
        <v>25</v>
      </c>
      <c r="J69" s="3">
        <v>64.040000000000006</v>
      </c>
      <c r="K69" s="4">
        <f t="shared" si="7"/>
        <v>74.2864</v>
      </c>
      <c r="L69" s="3">
        <v>44.83</v>
      </c>
      <c r="M69" s="4">
        <f t="shared" si="8"/>
        <v>52.002799999999993</v>
      </c>
      <c r="N69" s="2">
        <f t="shared" si="9"/>
        <v>0</v>
      </c>
      <c r="P69" s="2">
        <f t="shared" si="10"/>
        <v>100</v>
      </c>
      <c r="Q69">
        <v>64.040000000000006</v>
      </c>
      <c r="R69">
        <v>102.46</v>
      </c>
      <c r="S69">
        <v>16</v>
      </c>
      <c r="T69">
        <v>0</v>
      </c>
      <c r="U69">
        <v>0</v>
      </c>
      <c r="V69">
        <v>1</v>
      </c>
      <c r="W69">
        <v>10111302</v>
      </c>
      <c r="X69" t="s">
        <v>194</v>
      </c>
      <c r="Y69">
        <v>9</v>
      </c>
      <c r="Z69">
        <v>1</v>
      </c>
      <c r="AA69">
        <v>0</v>
      </c>
    </row>
    <row r="70" spans="1:27" x14ac:dyDescent="0.35">
      <c r="A70">
        <v>65267</v>
      </c>
      <c r="B70">
        <v>65267</v>
      </c>
      <c r="C70" t="s">
        <v>197</v>
      </c>
      <c r="D70" t="s">
        <v>24</v>
      </c>
      <c r="E70" t="s">
        <v>25</v>
      </c>
      <c r="F70" t="s">
        <v>26</v>
      </c>
      <c r="G70" t="s">
        <v>26</v>
      </c>
      <c r="H70" t="s">
        <v>25</v>
      </c>
      <c r="J70" s="3">
        <v>87.96</v>
      </c>
      <c r="K70" s="4">
        <f t="shared" si="7"/>
        <v>102.03359999999999</v>
      </c>
      <c r="L70" s="3">
        <v>61.57</v>
      </c>
      <c r="M70" s="4">
        <f t="shared" si="8"/>
        <v>71.421199999999999</v>
      </c>
      <c r="N70" s="2">
        <f t="shared" si="9"/>
        <v>0</v>
      </c>
      <c r="P70" s="2">
        <f t="shared" si="10"/>
        <v>100</v>
      </c>
      <c r="Q70">
        <v>87.96</v>
      </c>
      <c r="R70">
        <v>140.74</v>
      </c>
      <c r="S70">
        <v>16</v>
      </c>
      <c r="T70">
        <v>0</v>
      </c>
      <c r="U70">
        <v>0</v>
      </c>
      <c r="V70">
        <v>1</v>
      </c>
      <c r="W70">
        <v>10111302</v>
      </c>
      <c r="X70" t="s">
        <v>198</v>
      </c>
      <c r="Y70">
        <v>9</v>
      </c>
      <c r="Z70">
        <v>2</v>
      </c>
      <c r="AA70">
        <v>0</v>
      </c>
    </row>
    <row r="71" spans="1:27" x14ac:dyDescent="0.35">
      <c r="A71">
        <v>65559</v>
      </c>
      <c r="B71">
        <v>65559</v>
      </c>
      <c r="C71" t="s">
        <v>199</v>
      </c>
      <c r="D71" t="s">
        <v>24</v>
      </c>
      <c r="E71" t="s">
        <v>25</v>
      </c>
      <c r="F71" t="s">
        <v>26</v>
      </c>
      <c r="G71" t="s">
        <v>26</v>
      </c>
      <c r="H71" t="s">
        <v>25</v>
      </c>
      <c r="J71" s="3">
        <v>88.43</v>
      </c>
      <c r="K71" s="4">
        <f t="shared" si="7"/>
        <v>102.5788</v>
      </c>
      <c r="L71" s="3">
        <v>61.9</v>
      </c>
      <c r="M71" s="4">
        <f t="shared" si="8"/>
        <v>71.803999999999988</v>
      </c>
      <c r="N71" s="2">
        <f t="shared" si="9"/>
        <v>0</v>
      </c>
      <c r="P71" s="2">
        <f t="shared" si="10"/>
        <v>100</v>
      </c>
      <c r="Q71">
        <v>88.43</v>
      </c>
      <c r="R71">
        <v>141.49</v>
      </c>
      <c r="S71">
        <v>16</v>
      </c>
      <c r="T71">
        <v>0</v>
      </c>
      <c r="U71">
        <v>0</v>
      </c>
      <c r="V71">
        <v>1</v>
      </c>
      <c r="W71">
        <v>10111302</v>
      </c>
      <c r="X71" t="s">
        <v>200</v>
      </c>
      <c r="Y71">
        <v>9</v>
      </c>
      <c r="Z71">
        <v>2</v>
      </c>
      <c r="AA71">
        <v>0</v>
      </c>
    </row>
    <row r="72" spans="1:27" x14ac:dyDescent="0.35">
      <c r="A72">
        <v>22958</v>
      </c>
      <c r="B72">
        <v>22958</v>
      </c>
      <c r="C72" t="s">
        <v>201</v>
      </c>
      <c r="D72" t="s">
        <v>24</v>
      </c>
      <c r="E72" t="s">
        <v>25</v>
      </c>
      <c r="F72" t="s">
        <v>26</v>
      </c>
      <c r="G72" t="s">
        <v>26</v>
      </c>
      <c r="H72" t="s">
        <v>25</v>
      </c>
      <c r="J72" s="3">
        <v>290.14999999999998</v>
      </c>
      <c r="K72" s="4">
        <f t="shared" si="7"/>
        <v>336.57399999999996</v>
      </c>
      <c r="L72" s="3">
        <v>203.11</v>
      </c>
      <c r="M72" s="4">
        <f t="shared" si="8"/>
        <v>235.60759999999999</v>
      </c>
      <c r="N72" s="2">
        <f t="shared" si="9"/>
        <v>0</v>
      </c>
      <c r="P72" s="2">
        <f t="shared" si="10"/>
        <v>100</v>
      </c>
      <c r="Q72">
        <v>290.14999999999998</v>
      </c>
      <c r="R72">
        <v>464.24</v>
      </c>
      <c r="S72">
        <v>16</v>
      </c>
      <c r="T72">
        <v>0</v>
      </c>
      <c r="U72">
        <v>0</v>
      </c>
      <c r="V72">
        <v>1</v>
      </c>
      <c r="W72">
        <v>10111302</v>
      </c>
      <c r="X72" t="s">
        <v>202</v>
      </c>
      <c r="Y72">
        <v>9</v>
      </c>
      <c r="Z72">
        <v>0</v>
      </c>
      <c r="AA72">
        <v>0</v>
      </c>
    </row>
    <row r="73" spans="1:27" x14ac:dyDescent="0.35">
      <c r="A73">
        <v>22964</v>
      </c>
      <c r="B73">
        <v>22964</v>
      </c>
      <c r="C73" t="s">
        <v>203</v>
      </c>
      <c r="D73" t="s">
        <v>24</v>
      </c>
      <c r="E73" t="s">
        <v>25</v>
      </c>
      <c r="F73" t="s">
        <v>26</v>
      </c>
      <c r="G73" t="s">
        <v>26</v>
      </c>
      <c r="H73" t="s">
        <v>25</v>
      </c>
      <c r="J73" s="3">
        <v>235.7</v>
      </c>
      <c r="K73" s="4">
        <f t="shared" si="7"/>
        <v>273.41199999999998</v>
      </c>
      <c r="L73" s="3">
        <v>164.99</v>
      </c>
      <c r="M73" s="4">
        <f t="shared" si="8"/>
        <v>191.38839999999999</v>
      </c>
      <c r="N73" s="2">
        <f t="shared" si="9"/>
        <v>0</v>
      </c>
      <c r="P73" s="2">
        <f t="shared" si="10"/>
        <v>100</v>
      </c>
      <c r="Q73">
        <v>235.7</v>
      </c>
      <c r="R73">
        <v>377.12</v>
      </c>
      <c r="S73">
        <v>16</v>
      </c>
      <c r="T73">
        <v>0</v>
      </c>
      <c r="U73">
        <v>0</v>
      </c>
      <c r="V73">
        <v>1</v>
      </c>
      <c r="W73">
        <v>10111302</v>
      </c>
      <c r="X73" t="s">
        <v>204</v>
      </c>
      <c r="Y73">
        <v>9</v>
      </c>
      <c r="Z73">
        <v>2</v>
      </c>
      <c r="AA73">
        <v>0</v>
      </c>
    </row>
    <row r="74" spans="1:27" x14ac:dyDescent="0.35">
      <c r="A74">
        <v>206351</v>
      </c>
      <c r="C74" t="s">
        <v>205</v>
      </c>
      <c r="D74" t="s">
        <v>24</v>
      </c>
      <c r="E74" t="s">
        <v>25</v>
      </c>
      <c r="F74" t="s">
        <v>26</v>
      </c>
      <c r="G74" t="s">
        <v>26</v>
      </c>
      <c r="H74" t="s">
        <v>25</v>
      </c>
      <c r="J74" s="3">
        <v>1409.79</v>
      </c>
      <c r="K74" s="4">
        <f t="shared" si="7"/>
        <v>1635.3563999999999</v>
      </c>
      <c r="L74" s="3">
        <v>986.85</v>
      </c>
      <c r="M74" s="4">
        <f t="shared" si="8"/>
        <v>1144.7459999999999</v>
      </c>
      <c r="N74" s="2">
        <f t="shared" si="9"/>
        <v>0</v>
      </c>
      <c r="P74" s="2">
        <f t="shared" si="10"/>
        <v>100</v>
      </c>
      <c r="Q74">
        <v>1409.79</v>
      </c>
      <c r="R74">
        <v>2255.66</v>
      </c>
      <c r="S74">
        <v>16</v>
      </c>
      <c r="T74">
        <v>0</v>
      </c>
      <c r="U74">
        <v>0</v>
      </c>
      <c r="V74">
        <v>1</v>
      </c>
      <c r="W74">
        <v>53131643</v>
      </c>
      <c r="Y74">
        <v>9</v>
      </c>
      <c r="Z74">
        <v>2</v>
      </c>
      <c r="AA74">
        <v>0</v>
      </c>
    </row>
    <row r="75" spans="1:27" s="6" customFormat="1" x14ac:dyDescent="0.35">
      <c r="A75" s="6">
        <v>15002404</v>
      </c>
      <c r="B75" s="6">
        <v>15002404</v>
      </c>
      <c r="C75" s="6" t="s">
        <v>206</v>
      </c>
      <c r="D75" s="6" t="s">
        <v>24</v>
      </c>
      <c r="E75" s="6" t="s">
        <v>25</v>
      </c>
      <c r="F75" s="6" t="s">
        <v>26</v>
      </c>
      <c r="G75" s="6" t="s">
        <v>26</v>
      </c>
      <c r="H75" s="6" t="s">
        <v>25</v>
      </c>
      <c r="J75" s="8">
        <v>1081.81</v>
      </c>
      <c r="K75" s="9">
        <f t="shared" si="7"/>
        <v>1254.8995999999997</v>
      </c>
      <c r="L75" s="8">
        <v>757.27</v>
      </c>
      <c r="M75" s="9">
        <f t="shared" si="8"/>
        <v>878.43319999999994</v>
      </c>
      <c r="N75" s="9">
        <f t="shared" si="9"/>
        <v>0</v>
      </c>
      <c r="O75" s="9"/>
      <c r="P75" s="9">
        <f t="shared" si="10"/>
        <v>100</v>
      </c>
      <c r="Q75" s="6">
        <v>1081.81</v>
      </c>
      <c r="R75" s="6">
        <v>1730.9</v>
      </c>
      <c r="S75" s="6">
        <v>16</v>
      </c>
      <c r="T75" s="6">
        <v>0</v>
      </c>
      <c r="U75" s="6">
        <v>0</v>
      </c>
      <c r="V75" s="6">
        <v>1</v>
      </c>
      <c r="W75" s="6">
        <v>27111531</v>
      </c>
      <c r="X75" s="6" t="s">
        <v>207</v>
      </c>
      <c r="Y75" s="6">
        <v>9</v>
      </c>
      <c r="Z75" s="6">
        <v>2</v>
      </c>
      <c r="AA75" s="6">
        <v>0</v>
      </c>
    </row>
    <row r="76" spans="1:27" s="6" customFormat="1" x14ac:dyDescent="0.35">
      <c r="A76" s="6">
        <v>84077</v>
      </c>
      <c r="B76" s="6">
        <v>84077</v>
      </c>
      <c r="C76" s="6" t="s">
        <v>210</v>
      </c>
      <c r="D76" s="6" t="s">
        <v>24</v>
      </c>
      <c r="E76" s="6" t="s">
        <v>25</v>
      </c>
      <c r="F76" s="6" t="s">
        <v>26</v>
      </c>
      <c r="G76" s="6" t="s">
        <v>26</v>
      </c>
      <c r="H76" s="6" t="s">
        <v>25</v>
      </c>
      <c r="J76" s="8">
        <v>1081.81</v>
      </c>
      <c r="K76" s="9">
        <f t="shared" si="7"/>
        <v>1254.8995999999997</v>
      </c>
      <c r="L76" s="8">
        <v>757.27</v>
      </c>
      <c r="M76" s="9">
        <f t="shared" si="8"/>
        <v>878.43319999999994</v>
      </c>
      <c r="N76" s="9">
        <f t="shared" si="9"/>
        <v>0</v>
      </c>
      <c r="O76" s="9"/>
      <c r="P76" s="9">
        <f t="shared" si="10"/>
        <v>100</v>
      </c>
      <c r="Q76" s="6">
        <v>1081.81</v>
      </c>
      <c r="R76" s="6">
        <v>1730.9</v>
      </c>
      <c r="S76" s="6">
        <v>16</v>
      </c>
      <c r="T76" s="6">
        <v>0</v>
      </c>
      <c r="U76" s="6">
        <v>0</v>
      </c>
      <c r="V76" s="6">
        <v>1</v>
      </c>
      <c r="W76" s="6">
        <v>27111531</v>
      </c>
      <c r="X76" s="6" t="s">
        <v>211</v>
      </c>
      <c r="Y76" s="6">
        <v>9</v>
      </c>
      <c r="Z76" s="6">
        <v>2</v>
      </c>
      <c r="AA76" s="6">
        <v>0</v>
      </c>
    </row>
    <row r="77" spans="1:27" s="6" customFormat="1" x14ac:dyDescent="0.35">
      <c r="A77" s="6">
        <v>15002402</v>
      </c>
      <c r="B77" s="6">
        <v>15002402</v>
      </c>
      <c r="C77" s="6" t="s">
        <v>208</v>
      </c>
      <c r="D77" s="6" t="s">
        <v>24</v>
      </c>
      <c r="E77" s="6" t="s">
        <v>25</v>
      </c>
      <c r="F77" s="6" t="s">
        <v>26</v>
      </c>
      <c r="G77" s="6" t="s">
        <v>26</v>
      </c>
      <c r="H77" s="6" t="s">
        <v>25</v>
      </c>
      <c r="J77" s="8">
        <v>1081.81</v>
      </c>
      <c r="K77" s="9">
        <f>J77*1.16</f>
        <v>1254.8995999999997</v>
      </c>
      <c r="L77" s="8">
        <v>757.27</v>
      </c>
      <c r="M77" s="9">
        <f>L77*1.16</f>
        <v>878.43319999999994</v>
      </c>
      <c r="N77" s="9">
        <f>O77/1.16</f>
        <v>0</v>
      </c>
      <c r="O77" s="9"/>
      <c r="P77" s="9">
        <f>100-(O77*100/K77)</f>
        <v>100</v>
      </c>
      <c r="Q77" s="6">
        <v>1081.81</v>
      </c>
      <c r="R77" s="6">
        <v>1730.9</v>
      </c>
      <c r="S77" s="6">
        <v>16</v>
      </c>
      <c r="T77" s="6">
        <v>0</v>
      </c>
      <c r="U77" s="6">
        <v>0</v>
      </c>
      <c r="V77" s="6">
        <v>1</v>
      </c>
      <c r="W77" s="6">
        <v>27111531</v>
      </c>
      <c r="X77" s="6" t="s">
        <v>209</v>
      </c>
      <c r="Y77" s="6">
        <v>9</v>
      </c>
      <c r="Z77" s="6">
        <v>2</v>
      </c>
      <c r="AA77" s="6">
        <v>0</v>
      </c>
    </row>
    <row r="78" spans="1:27" s="6" customFormat="1" x14ac:dyDescent="0.35">
      <c r="A78" s="6">
        <v>15002401</v>
      </c>
      <c r="B78" s="6">
        <v>15002401</v>
      </c>
      <c r="C78" s="6" t="s">
        <v>212</v>
      </c>
      <c r="D78" s="6" t="s">
        <v>24</v>
      </c>
      <c r="E78" s="6" t="s">
        <v>25</v>
      </c>
      <c r="F78" s="6" t="s">
        <v>26</v>
      </c>
      <c r="G78" s="6" t="s">
        <v>26</v>
      </c>
      <c r="H78" s="6" t="s">
        <v>25</v>
      </c>
      <c r="J78" s="8">
        <v>1081.81</v>
      </c>
      <c r="K78" s="9">
        <f t="shared" si="7"/>
        <v>1254.8995999999997</v>
      </c>
      <c r="L78" s="8">
        <v>757.27</v>
      </c>
      <c r="M78" s="9">
        <f t="shared" si="8"/>
        <v>878.43319999999994</v>
      </c>
      <c r="N78" s="9">
        <f t="shared" si="9"/>
        <v>0</v>
      </c>
      <c r="O78" s="9"/>
      <c r="P78" s="9">
        <f t="shared" si="10"/>
        <v>100</v>
      </c>
      <c r="Q78" s="6">
        <v>1081.81</v>
      </c>
      <c r="R78" s="6">
        <v>1730.9</v>
      </c>
      <c r="S78" s="6">
        <v>16</v>
      </c>
      <c r="T78" s="6">
        <v>0</v>
      </c>
      <c r="U78" s="6">
        <v>0</v>
      </c>
      <c r="V78" s="6">
        <v>1</v>
      </c>
      <c r="W78" s="6">
        <v>27111531</v>
      </c>
      <c r="X78" s="6" t="s">
        <v>213</v>
      </c>
      <c r="Y78" s="6">
        <v>9</v>
      </c>
      <c r="Z78" s="6">
        <v>2</v>
      </c>
      <c r="AA78" s="6">
        <v>0</v>
      </c>
    </row>
    <row r="79" spans="1:27" x14ac:dyDescent="0.35">
      <c r="A79">
        <v>603</v>
      </c>
      <c r="B79">
        <v>603</v>
      </c>
      <c r="C79" t="s">
        <v>214</v>
      </c>
      <c r="D79" t="s">
        <v>24</v>
      </c>
      <c r="E79" t="s">
        <v>25</v>
      </c>
      <c r="F79" t="s">
        <v>26</v>
      </c>
      <c r="G79" t="s">
        <v>26</v>
      </c>
      <c r="H79" t="s">
        <v>25</v>
      </c>
      <c r="J79" s="3">
        <v>208.07</v>
      </c>
      <c r="K79" s="4">
        <f t="shared" si="7"/>
        <v>241.36119999999997</v>
      </c>
      <c r="L79" s="3">
        <v>145.65</v>
      </c>
      <c r="M79" s="4">
        <f t="shared" si="8"/>
        <v>168.95400000000001</v>
      </c>
      <c r="N79" s="2">
        <f t="shared" si="9"/>
        <v>0</v>
      </c>
      <c r="P79" s="2">
        <f t="shared" si="10"/>
        <v>100</v>
      </c>
      <c r="Q79">
        <v>208.07</v>
      </c>
      <c r="R79">
        <v>332.91</v>
      </c>
      <c r="S79">
        <v>16</v>
      </c>
      <c r="T79">
        <v>0</v>
      </c>
      <c r="U79">
        <v>0</v>
      </c>
      <c r="V79">
        <v>1</v>
      </c>
      <c r="W79">
        <v>11101511</v>
      </c>
      <c r="X79" t="s">
        <v>215</v>
      </c>
      <c r="Y79">
        <v>9</v>
      </c>
      <c r="Z79">
        <v>2</v>
      </c>
      <c r="AA79">
        <v>0</v>
      </c>
    </row>
    <row r="80" spans="1:27" s="5" customFormat="1" x14ac:dyDescent="0.35">
      <c r="C80" s="5" t="s">
        <v>223</v>
      </c>
      <c r="D80" s="5" t="s">
        <v>24</v>
      </c>
      <c r="E80" s="5" t="s">
        <v>25</v>
      </c>
      <c r="F80" s="5" t="s">
        <v>26</v>
      </c>
      <c r="G80" s="5" t="s">
        <v>26</v>
      </c>
      <c r="H80" s="5" t="s">
        <v>25</v>
      </c>
      <c r="J80" s="2">
        <f>K80/1.16</f>
        <v>4881.4655172413795</v>
      </c>
      <c r="K80" s="4">
        <v>5662.5</v>
      </c>
      <c r="L80" s="2">
        <f t="shared" si="9"/>
        <v>3366.525862068966</v>
      </c>
      <c r="M80" s="2">
        <v>3905.17</v>
      </c>
      <c r="N80" s="2">
        <f t="shared" si="9"/>
        <v>3366.525862068966</v>
      </c>
      <c r="O80" s="2">
        <v>3905.17</v>
      </c>
      <c r="P80" s="2">
        <f t="shared" si="10"/>
        <v>31.034525386313462</v>
      </c>
    </row>
    <row r="81" spans="3:16" s="5" customFormat="1" x14ac:dyDescent="0.35">
      <c r="C81" s="5" t="s">
        <v>227</v>
      </c>
      <c r="D81" s="5" t="s">
        <v>24</v>
      </c>
      <c r="E81" s="5" t="s">
        <v>25</v>
      </c>
      <c r="F81" s="5" t="s">
        <v>26</v>
      </c>
      <c r="G81" s="5" t="s">
        <v>26</v>
      </c>
      <c r="H81" s="5" t="s">
        <v>25</v>
      </c>
      <c r="J81" s="2">
        <v>1083.6300000000001</v>
      </c>
      <c r="K81" s="4">
        <v>1257</v>
      </c>
      <c r="L81" s="2">
        <f t="shared" ref="L81" si="11">M81/1.16</f>
        <v>746.87931034482767</v>
      </c>
      <c r="M81" s="2">
        <v>866.38</v>
      </c>
      <c r="N81" s="2">
        <f t="shared" ref="N81" si="12">O81/1.16</f>
        <v>746.87931034482767</v>
      </c>
      <c r="O81" s="2">
        <v>866.38</v>
      </c>
      <c r="P81" s="2">
        <f t="shared" ref="P81" si="13">100-(O81*100/K81)</f>
        <v>31.075576770087508</v>
      </c>
    </row>
    <row r="82" spans="3:16" s="5" customFormat="1" x14ac:dyDescent="0.35">
      <c r="C82" s="5" t="s">
        <v>228</v>
      </c>
      <c r="D82" s="5" t="s">
        <v>24</v>
      </c>
      <c r="E82" s="5" t="s">
        <v>25</v>
      </c>
      <c r="F82" s="5" t="s">
        <v>26</v>
      </c>
      <c r="G82" s="5" t="s">
        <v>26</v>
      </c>
      <c r="H82" s="5" t="s">
        <v>25</v>
      </c>
      <c r="J82" s="2">
        <v>1083.6300000000001</v>
      </c>
      <c r="K82" s="4">
        <v>1257</v>
      </c>
      <c r="L82" s="2">
        <f t="shared" si="9"/>
        <v>746.87931034482767</v>
      </c>
      <c r="M82" s="2">
        <v>866.38</v>
      </c>
      <c r="N82" s="2">
        <f t="shared" si="9"/>
        <v>746.87931034482767</v>
      </c>
      <c r="O82" s="2">
        <v>866.38</v>
      </c>
      <c r="P82" s="2">
        <f t="shared" si="10"/>
        <v>31.075576770087508</v>
      </c>
    </row>
    <row r="83" spans="3:16" s="5" customFormat="1" x14ac:dyDescent="0.35">
      <c r="C83" s="5" t="s">
        <v>225</v>
      </c>
      <c r="D83" s="5" t="s">
        <v>24</v>
      </c>
      <c r="E83" s="5" t="s">
        <v>25</v>
      </c>
      <c r="F83" s="5" t="s">
        <v>26</v>
      </c>
      <c r="G83" s="5" t="s">
        <v>26</v>
      </c>
      <c r="H83" s="5" t="s">
        <v>25</v>
      </c>
      <c r="J83" s="2">
        <v>3.25</v>
      </c>
      <c r="K83" s="4">
        <v>3.76</v>
      </c>
      <c r="L83" s="2">
        <f t="shared" si="9"/>
        <v>2.2327586206896552</v>
      </c>
      <c r="M83" s="2">
        <v>2.59</v>
      </c>
      <c r="N83" s="2">
        <f t="shared" si="9"/>
        <v>2.2327586206896552</v>
      </c>
      <c r="O83" s="2">
        <v>2.59</v>
      </c>
      <c r="P83" s="2">
        <f t="shared" si="10"/>
        <v>31.117021276595736</v>
      </c>
    </row>
  </sheetData>
  <sortState xmlns:xlrd2="http://schemas.microsoft.com/office/spreadsheetml/2017/richdata2" ref="A2:AC79">
    <sortCondition ref="C2:C79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9C7F-670A-488D-A333-9D1CD13DC9B9}">
  <dimension ref="A1:W4"/>
  <sheetViews>
    <sheetView zoomScale="80" zoomScaleNormal="80" workbookViewId="0">
      <selection activeCell="J2" sqref="J2"/>
    </sheetView>
  </sheetViews>
  <sheetFormatPr baseColWidth="10" defaultRowHeight="14.5" x14ac:dyDescent="0.35"/>
  <cols>
    <col min="1" max="1" width="7.81640625" bestFit="1" customWidth="1"/>
    <col min="2" max="2" width="12.81640625" bestFit="1" customWidth="1"/>
    <col min="3" max="3" width="34.08984375" bestFit="1" customWidth="1"/>
    <col min="4" max="4" width="16.54296875" bestFit="1" customWidth="1"/>
    <col min="5" max="5" width="11.1796875" bestFit="1" customWidth="1"/>
    <col min="6" max="7" width="14.90625" bestFit="1" customWidth="1"/>
    <col min="8" max="8" width="7.0898437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7.81640625" bestFit="1" customWidth="1"/>
    <col min="16" max="16" width="7.36328125" bestFit="1" customWidth="1"/>
    <col min="17" max="17" width="7.08984375" bestFit="1" customWidth="1"/>
    <col min="18" max="18" width="9.08984375" bestFit="1" customWidth="1"/>
    <col min="19" max="19" width="11.45312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</row>
    <row r="2" spans="1:23" x14ac:dyDescent="0.35">
      <c r="A2" s="16">
        <v>15604861</v>
      </c>
      <c r="C2" s="5" t="s">
        <v>223</v>
      </c>
      <c r="D2" s="5" t="s">
        <v>24</v>
      </c>
      <c r="E2" s="5" t="s">
        <v>25</v>
      </c>
      <c r="F2" s="5" t="s">
        <v>26</v>
      </c>
      <c r="G2" s="5" t="s">
        <v>26</v>
      </c>
      <c r="H2" s="5" t="s">
        <v>25</v>
      </c>
      <c r="J2">
        <v>4881.47</v>
      </c>
      <c r="K2">
        <v>4881.47</v>
      </c>
      <c r="L2">
        <v>6485.79</v>
      </c>
      <c r="M2">
        <v>16</v>
      </c>
      <c r="N2">
        <v>0</v>
      </c>
      <c r="O2">
        <v>3366.53</v>
      </c>
      <c r="P2">
        <v>0</v>
      </c>
      <c r="Q2">
        <v>1</v>
      </c>
      <c r="R2">
        <v>53131643</v>
      </c>
      <c r="T2">
        <v>9</v>
      </c>
      <c r="U2">
        <v>2</v>
      </c>
      <c r="V2">
        <v>0</v>
      </c>
    </row>
    <row r="3" spans="1:23" x14ac:dyDescent="0.35">
      <c r="A3" s="6">
        <v>84077</v>
      </c>
      <c r="C3" s="5" t="s">
        <v>224</v>
      </c>
      <c r="D3" s="5" t="s">
        <v>24</v>
      </c>
      <c r="E3" s="5" t="s">
        <v>25</v>
      </c>
      <c r="F3" s="5" t="s">
        <v>26</v>
      </c>
      <c r="G3" s="5" t="s">
        <v>26</v>
      </c>
      <c r="H3" s="5" t="s">
        <v>25</v>
      </c>
      <c r="J3">
        <v>1083.6300000000001</v>
      </c>
      <c r="K3">
        <v>1083.6300000000001</v>
      </c>
      <c r="L3">
        <v>1733.8</v>
      </c>
      <c r="M3">
        <v>16</v>
      </c>
      <c r="N3">
        <v>0</v>
      </c>
      <c r="O3">
        <v>746.88</v>
      </c>
      <c r="P3">
        <v>0</v>
      </c>
      <c r="Q3">
        <v>1</v>
      </c>
      <c r="R3">
        <v>53131643</v>
      </c>
      <c r="T3">
        <v>9</v>
      </c>
      <c r="U3">
        <v>2</v>
      </c>
      <c r="V3">
        <v>0</v>
      </c>
    </row>
    <row r="4" spans="1:23" x14ac:dyDescent="0.35">
      <c r="A4" s="6">
        <v>1640271</v>
      </c>
      <c r="C4" s="5" t="s">
        <v>225</v>
      </c>
      <c r="D4" s="5" t="s">
        <v>24</v>
      </c>
      <c r="E4" s="5" t="s">
        <v>25</v>
      </c>
      <c r="F4" s="5" t="s">
        <v>26</v>
      </c>
      <c r="G4" s="5" t="s">
        <v>26</v>
      </c>
      <c r="H4" s="5" t="s">
        <v>25</v>
      </c>
      <c r="J4">
        <v>3.5</v>
      </c>
      <c r="K4">
        <v>3.5</v>
      </c>
      <c r="L4" t="s">
        <v>226</v>
      </c>
      <c r="M4">
        <v>16</v>
      </c>
      <c r="N4">
        <v>0</v>
      </c>
      <c r="O4">
        <v>2.2400000000000002</v>
      </c>
      <c r="P4">
        <v>0</v>
      </c>
      <c r="Q4">
        <v>1</v>
      </c>
      <c r="R4">
        <v>53131643</v>
      </c>
      <c r="T4">
        <v>9</v>
      </c>
      <c r="U4">
        <v>2</v>
      </c>
      <c r="V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AEC8-84B5-4CDA-A690-961B53072875}">
  <dimension ref="A1:AA4"/>
  <sheetViews>
    <sheetView tabSelected="1" zoomScale="70" zoomScaleNormal="70" workbookViewId="0">
      <selection activeCell="C3" sqref="C3"/>
    </sheetView>
  </sheetViews>
  <sheetFormatPr baseColWidth="10" defaultRowHeight="14.5" x14ac:dyDescent="0.35"/>
  <cols>
    <col min="1" max="2" width="8.81640625" bestFit="1" customWidth="1"/>
    <col min="3" max="3" width="28.1796875" bestFit="1" customWidth="1"/>
    <col min="4" max="4" width="16.6328125" bestFit="1" customWidth="1"/>
    <col min="5" max="5" width="11.1796875" bestFit="1" customWidth="1"/>
    <col min="6" max="7" width="15" bestFit="1" customWidth="1"/>
    <col min="8" max="8" width="7.0898437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7.6328125" bestFit="1" customWidth="1"/>
    <col min="14" max="14" width="4.7265625" bestFit="1" customWidth="1"/>
    <col min="15" max="15" width="6.81640625" bestFit="1" customWidth="1"/>
    <col min="16" max="16" width="7.6328125" bestFit="1" customWidth="1"/>
    <col min="17" max="17" width="7.81640625" bestFit="1" customWidth="1"/>
    <col min="18" max="18" width="9.08984375" bestFit="1" customWidth="1"/>
    <col min="19" max="19" width="7.81640625" bestFit="1" customWidth="1"/>
    <col min="20" max="20" width="10.26953125" bestFit="1" customWidth="1"/>
    <col min="21" max="21" width="4.36328125" bestFit="1" customWidth="1"/>
    <col min="22" max="22" width="4.7265625" bestFit="1" customWidth="1"/>
    <col min="23" max="24" width="8.81640625" bestFit="1" customWidth="1"/>
    <col min="25" max="27" width="1.81640625" bestFit="1" customWidth="1"/>
  </cols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</row>
    <row r="2" spans="1:27" s="6" customFormat="1" x14ac:dyDescent="0.35">
      <c r="A2" s="6">
        <v>84077</v>
      </c>
      <c r="B2" s="6">
        <v>84077</v>
      </c>
      <c r="C2" s="6" t="s">
        <v>210</v>
      </c>
      <c r="D2" s="6" t="s">
        <v>24</v>
      </c>
      <c r="E2" s="6" t="s">
        <v>25</v>
      </c>
      <c r="F2" s="6" t="s">
        <v>26</v>
      </c>
      <c r="G2" s="6" t="s">
        <v>26</v>
      </c>
      <c r="H2" s="6" t="s">
        <v>25</v>
      </c>
      <c r="J2" s="8">
        <v>1081.81</v>
      </c>
      <c r="K2" s="9">
        <f t="shared" ref="K2" si="0">J2*1.16</f>
        <v>1254.8995999999997</v>
      </c>
      <c r="L2" s="8">
        <v>757.27</v>
      </c>
      <c r="M2" s="9">
        <f t="shared" ref="M2" si="1">L2*1.16</f>
        <v>878.43319999999994</v>
      </c>
      <c r="N2" s="9">
        <f t="shared" ref="N2" si="2">O2/1.16</f>
        <v>0</v>
      </c>
      <c r="O2" s="9"/>
      <c r="P2" s="9">
        <f t="shared" ref="P2" si="3">100-(O2*100/K2)</f>
        <v>100</v>
      </c>
      <c r="Q2" s="6">
        <v>1081.81</v>
      </c>
      <c r="R2" s="6">
        <v>1730.9</v>
      </c>
      <c r="S2" s="6">
        <v>16</v>
      </c>
      <c r="T2" s="6">
        <v>0</v>
      </c>
      <c r="U2" s="6">
        <v>0</v>
      </c>
      <c r="V2" s="6">
        <v>1</v>
      </c>
      <c r="W2" s="6">
        <v>27111531</v>
      </c>
      <c r="X2" s="6" t="s">
        <v>211</v>
      </c>
      <c r="Y2" s="6">
        <v>9</v>
      </c>
      <c r="Z2" s="6">
        <v>2</v>
      </c>
      <c r="AA2" s="6">
        <v>0</v>
      </c>
    </row>
    <row r="3" spans="1:27" s="6" customFormat="1" x14ac:dyDescent="0.35">
      <c r="A3" s="7" t="s">
        <v>229</v>
      </c>
      <c r="B3" s="6">
        <v>15002402</v>
      </c>
      <c r="C3" s="7" t="s">
        <v>231</v>
      </c>
      <c r="D3" s="17" t="s">
        <v>24</v>
      </c>
      <c r="E3" s="17" t="s">
        <v>25</v>
      </c>
      <c r="F3" s="17" t="s">
        <v>26</v>
      </c>
      <c r="G3" s="17" t="s">
        <v>26</v>
      </c>
      <c r="H3" s="17" t="s">
        <v>25</v>
      </c>
      <c r="J3" s="6">
        <v>1083.6300000000001</v>
      </c>
      <c r="K3" s="6">
        <v>1083.6300000000001</v>
      </c>
      <c r="L3" s="6">
        <v>1733.8</v>
      </c>
      <c r="M3" s="6">
        <v>16</v>
      </c>
      <c r="N3" s="6">
        <v>0</v>
      </c>
      <c r="O3" s="6">
        <v>746.88</v>
      </c>
      <c r="P3" s="6">
        <v>0</v>
      </c>
      <c r="Q3" s="6">
        <v>1</v>
      </c>
      <c r="R3" s="6">
        <v>53131643</v>
      </c>
      <c r="T3" s="6">
        <v>9</v>
      </c>
      <c r="U3" s="6">
        <v>2</v>
      </c>
      <c r="V3" s="6">
        <v>0</v>
      </c>
    </row>
    <row r="4" spans="1:27" x14ac:dyDescent="0.35">
      <c r="A4" s="7" t="s">
        <v>230</v>
      </c>
      <c r="B4" s="6">
        <v>15002401</v>
      </c>
      <c r="C4" s="7" t="s">
        <v>232</v>
      </c>
      <c r="D4" s="17" t="s">
        <v>24</v>
      </c>
      <c r="E4" s="17" t="s">
        <v>25</v>
      </c>
      <c r="F4" s="17" t="s">
        <v>26</v>
      </c>
      <c r="G4" s="17" t="s">
        <v>26</v>
      </c>
      <c r="H4" s="17" t="s">
        <v>25</v>
      </c>
      <c r="I4" s="6"/>
      <c r="J4" s="6">
        <v>1083.6300000000001</v>
      </c>
      <c r="K4" s="6">
        <v>1083.6300000000001</v>
      </c>
      <c r="L4" s="6">
        <v>1733.8</v>
      </c>
      <c r="M4" s="6">
        <v>16</v>
      </c>
      <c r="N4" s="6">
        <v>0</v>
      </c>
      <c r="O4" s="6">
        <v>746.88</v>
      </c>
      <c r="P4" s="6">
        <v>0</v>
      </c>
      <c r="Q4" s="6">
        <v>1</v>
      </c>
      <c r="R4" s="6">
        <v>53131643</v>
      </c>
      <c r="S4" s="6"/>
      <c r="T4" s="6">
        <v>9</v>
      </c>
      <c r="U4" s="6">
        <v>2</v>
      </c>
      <c r="V4" s="6">
        <v>0</v>
      </c>
      <c r="W4" s="6"/>
      <c r="X4" s="6"/>
      <c r="Y4" s="6"/>
      <c r="Z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Worksheet</vt:lpstr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cp:lastPrinted>2025-04-15T00:00:38Z</cp:lastPrinted>
  <dcterms:created xsi:type="dcterms:W3CDTF">2025-04-10T16:27:11Z</dcterms:created>
  <dcterms:modified xsi:type="dcterms:W3CDTF">2025-04-21T18:28:09Z</dcterms:modified>
  <cp:category/>
</cp:coreProperties>
</file>