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y_a\Downloads\"/>
    </mc:Choice>
  </mc:AlternateContent>
  <xr:revisionPtr revIDLastSave="0" documentId="13_ncr:1_{CE27A722-A13C-4415-8836-5D36A634116B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DUCTOS" sheetId="1" r:id="rId1"/>
    <sheet name="Hoja1" sheetId="2" r:id="rId2"/>
    <sheet name="MOD PRECIOS" sheetId="3" r:id="rId3"/>
  </sheets>
  <externalReferences>
    <externalReference r:id="rId4"/>
  </externalReferences>
  <definedNames>
    <definedName name="_xlnm._FilterDatabase" localSheetId="0" hidden="1">PRODUCTOS!$A$1:$S$47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3" l="1"/>
  <c r="I2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40" i="3"/>
  <c r="I41" i="3"/>
  <c r="I42" i="3"/>
  <c r="I43" i="3"/>
  <c r="I44" i="3"/>
  <c r="I45" i="3"/>
  <c r="I46" i="3"/>
  <c r="I47" i="3"/>
  <c r="I48" i="3"/>
  <c r="I3" i="3"/>
  <c r="G36" i="1"/>
  <c r="I3" i="2"/>
  <c r="I4" i="2"/>
  <c r="I5" i="2"/>
  <c r="I6" i="2"/>
  <c r="I2" i="2"/>
  <c r="G39" i="1"/>
  <c r="G10" i="1"/>
  <c r="G6" i="1"/>
  <c r="G7" i="1"/>
  <c r="G8" i="1"/>
  <c r="G9" i="1"/>
  <c r="G44" i="1"/>
  <c r="G16" i="1"/>
  <c r="G17" i="1"/>
  <c r="G18" i="1"/>
  <c r="G19" i="1"/>
  <c r="G20" i="1"/>
  <c r="G21" i="1"/>
  <c r="G22" i="1"/>
  <c r="G23" i="1"/>
  <c r="G24" i="1"/>
  <c r="G25" i="1"/>
  <c r="G45" i="1"/>
  <c r="G35" i="1"/>
  <c r="G33" i="1"/>
  <c r="G11" i="1"/>
  <c r="G12" i="1"/>
  <c r="G13" i="1"/>
  <c r="G14" i="1"/>
  <c r="G15" i="1"/>
  <c r="G2" i="1"/>
  <c r="G3" i="1"/>
  <c r="G4" i="1"/>
  <c r="G5" i="1"/>
  <c r="G31" i="1"/>
  <c r="G27" i="1"/>
  <c r="G38" i="1"/>
  <c r="G28" i="1"/>
  <c r="G29" i="1"/>
  <c r="G47" i="1"/>
  <c r="G26" i="1"/>
  <c r="G41" i="1"/>
  <c r="G42" i="1"/>
  <c r="G43" i="1"/>
  <c r="G40" i="1"/>
  <c r="G30" i="1"/>
  <c r="G37" i="1"/>
  <c r="G46" i="1"/>
  <c r="G34" i="1"/>
</calcChain>
</file>

<file path=xl/sharedStrings.xml><?xml version="1.0" encoding="utf-8"?>
<sst xmlns="http://schemas.openxmlformats.org/spreadsheetml/2006/main" count="705" uniqueCount="150">
  <si>
    <t>CODIGO</t>
  </si>
  <si>
    <t>CB</t>
  </si>
  <si>
    <t>NOMBRE_PRODUCTO</t>
  </si>
  <si>
    <t>DESCRIPCION</t>
  </si>
  <si>
    <t>FABRICANTE</t>
  </si>
  <si>
    <t>LINEA</t>
  </si>
  <si>
    <t>PRECIO_VENTA</t>
  </si>
  <si>
    <t>PRECIO_DISTRIBUIDOR</t>
  </si>
  <si>
    <t>PRECIO_PUBLICO</t>
  </si>
  <si>
    <t>IVA</t>
  </si>
  <si>
    <t>IEPS</t>
  </si>
  <si>
    <t>COSTO</t>
  </si>
  <si>
    <t>OFERTA</t>
  </si>
  <si>
    <t>STATUS</t>
  </si>
  <si>
    <t>CLAVESAT</t>
  </si>
  <si>
    <t>IMAGEN</t>
  </si>
  <si>
    <t>UBICACION</t>
  </si>
  <si>
    <t>CHUK-ESP08</t>
  </si>
  <si>
    <t>ACONDICIONADOR PROFUNDO 1 LT</t>
  </si>
  <si>
    <t>BELLEZA E HIGIENE</t>
  </si>
  <si>
    <t>CHUKUS</t>
  </si>
  <si>
    <t>PERROS Y GATOS</t>
  </si>
  <si>
    <t>5B</t>
  </si>
  <si>
    <t>CHU-AC-01</t>
  </si>
  <si>
    <t>ACONDICIONADOR PROFUNDO 250ml</t>
  </si>
  <si>
    <t>CHUK-BAT07</t>
  </si>
  <si>
    <t>BIDON SHAMPOO 20 LTS BEBE</t>
  </si>
  <si>
    <t>ACCESORIOS Y REPUESTOS</t>
  </si>
  <si>
    <t>CHUK-BAT070.jpg</t>
  </si>
  <si>
    <t>8C</t>
  </si>
  <si>
    <t>CHUK-BAT09</t>
  </si>
  <si>
    <t>BIDON SHAMPOO 20 LTS CHICLE</t>
  </si>
  <si>
    <t>CHUK-BAT090.jpg</t>
  </si>
  <si>
    <t>CHUK-BAT11</t>
  </si>
  <si>
    <t>BIDON SHAMPOO 20 LTS COCO</t>
  </si>
  <si>
    <t>CHUK-BAT11.jpg</t>
  </si>
  <si>
    <t>CHUK-BAT10</t>
  </si>
  <si>
    <t>BIDON SHAMPOO 20 LTS FRUTAS</t>
  </si>
  <si>
    <t>CHUK-BAT10.jpg</t>
  </si>
  <si>
    <t>CHUK-BAT12</t>
  </si>
  <si>
    <t>BIDON SHAMPOO 20 LTS SANDIA</t>
  </si>
  <si>
    <t>CHUK-BAT120.jpg</t>
  </si>
  <si>
    <t>CHUK-QOL_1</t>
  </si>
  <si>
    <t>LIMPIADOR QUITAOLORES 1 LT</t>
  </si>
  <si>
    <t>CHUK-QOL_1.JPG</t>
  </si>
  <si>
    <t>CHUK-LOC02</t>
  </si>
  <si>
    <t>LOCION FASHION 1 LT BEBE</t>
  </si>
  <si>
    <t>CHUK-LOC04</t>
  </si>
  <si>
    <t>LOCION FASHION 1 LT CHICLE</t>
  </si>
  <si>
    <t>CHUK-LOC04.jpg</t>
  </si>
  <si>
    <t>CHUK-LOC01</t>
  </si>
  <si>
    <t>LOCION FASHION 1 LT COCO</t>
  </si>
  <si>
    <t>CHUK-LOC01.jpg</t>
  </si>
  <si>
    <t>CHUK-LOC05</t>
  </si>
  <si>
    <t>LOCION FASHION 1 LT FRUTAS</t>
  </si>
  <si>
    <t>CHUK-LOC05.jpg</t>
  </si>
  <si>
    <t>CHUK-LOC03</t>
  </si>
  <si>
    <t>LOCION FASHION 1 LT SANDIA</t>
  </si>
  <si>
    <t>CHUK-LOC03.jpg</t>
  </si>
  <si>
    <t>CHUK-FASH02</t>
  </si>
  <si>
    <t>LOCION FASHION 60ML BEBE</t>
  </si>
  <si>
    <t>CHUK-FASH04</t>
  </si>
  <si>
    <t>LOCION FASHION 60ML CHICLE</t>
  </si>
  <si>
    <t>CHUK-FASH01</t>
  </si>
  <si>
    <t>LOCION FASHION 60ML COCO</t>
  </si>
  <si>
    <t>CHUK-FASH05</t>
  </si>
  <si>
    <t>LOCION FASHION 60ML FRUTAS</t>
  </si>
  <si>
    <t>CHUK-FASH03</t>
  </si>
  <si>
    <t>LOCION FASHION 60ML SANDIA</t>
  </si>
  <si>
    <t>CHUK-MAG_250</t>
  </si>
  <si>
    <t>MAGIC GROOM WATER 250ML</t>
  </si>
  <si>
    <t>CHUK-MAG_250.jpg</t>
  </si>
  <si>
    <t>CHUK-ESP09</t>
  </si>
  <si>
    <t>QUITANUDOS EN SPRAY 1LT</t>
  </si>
  <si>
    <t>CHUK-ESP07</t>
  </si>
  <si>
    <t>SHAMPOO ANTISEBORREICO 1LT</t>
  </si>
  <si>
    <t>CHUK-ESP07.jpg</t>
  </si>
  <si>
    <t>CHUK-BAT17</t>
  </si>
  <si>
    <t>SHAMPOO CHUKUS 250 ML BEBE</t>
  </si>
  <si>
    <t>CHUK-BAT17.jpg</t>
  </si>
  <si>
    <t>CHUK-BAT19</t>
  </si>
  <si>
    <t>SHAMPOO CHUKUS 250 ML CHICLE</t>
  </si>
  <si>
    <t>CHUK-BAT19.jpg</t>
  </si>
  <si>
    <t>CHUK-BAT16</t>
  </si>
  <si>
    <t>SHAMPOO CHUKUS 250 ML COCO</t>
  </si>
  <si>
    <t>CHUK-BAT16.jpg</t>
  </si>
  <si>
    <t>CHUK-BAT20</t>
  </si>
  <si>
    <t>SHAMPOO CHUKUS 250 ML FRUTAS</t>
  </si>
  <si>
    <t>CHUK-BAT20.jpg</t>
  </si>
  <si>
    <t>CHUK-BAT18</t>
  </si>
  <si>
    <t>SHAMPOO CHUKUS 250 ML SANDIA</t>
  </si>
  <si>
    <t>CHUK-BAT18.jpg</t>
  </si>
  <si>
    <t>CHUK-BAT02</t>
  </si>
  <si>
    <t>SHAMPOO CHUKUS 5 LTS BEBE</t>
  </si>
  <si>
    <t>CHUK-BAT04</t>
  </si>
  <si>
    <t>SHAMPOO CHUKUS 5 LTS CHICLE</t>
  </si>
  <si>
    <t>CHUK-BAT05</t>
  </si>
  <si>
    <t>SHAMPOO CHUKUS 5 LTS FRUTAS</t>
  </si>
  <si>
    <t>CHUK-BAT03</t>
  </si>
  <si>
    <t>SHAMPOO CHUKUS 5 LTS SANDIA</t>
  </si>
  <si>
    <t>CHUK-ESP10</t>
  </si>
  <si>
    <t>CHUK-ESP10.jpg</t>
  </si>
  <si>
    <t>CHUK-ESP02</t>
  </si>
  <si>
    <t>SHAMPOO MATIZADOR BLANCO 1LT</t>
  </si>
  <si>
    <t>CHUK-ESP02.jpg</t>
  </si>
  <si>
    <t>CHUK-MAT250</t>
  </si>
  <si>
    <t>SHAMPOO MATIZADOR BLANCO 250 ML</t>
  </si>
  <si>
    <t>CHUK-ESP04</t>
  </si>
  <si>
    <t>SHAMPOO MATIZADOR DORADO 1LT</t>
  </si>
  <si>
    <t>CHUK-ESP04.jpg</t>
  </si>
  <si>
    <t>CHUK-ESP03</t>
  </si>
  <si>
    <t>SHAMPOO MATIZADOR NEGRO 1LT</t>
  </si>
  <si>
    <t>CHUK-ESP03.jpg</t>
  </si>
  <si>
    <t>CHU-BAT-20</t>
  </si>
  <si>
    <t>SHAMPOO PROFESIONAL DE BATALLA 20 L</t>
  </si>
  <si>
    <t>CHUK-ESP01</t>
  </si>
  <si>
    <t>SHAMPOO QUITABICHOS 1LT</t>
  </si>
  <si>
    <t>CHUK-ESP01.jpg</t>
  </si>
  <si>
    <t>CHUK-REG_1L</t>
  </si>
  <si>
    <t>SHAMPOO REPARADOR TOTAL 1LT</t>
  </si>
  <si>
    <t>CHUK-REG_1L.jpg</t>
  </si>
  <si>
    <t>CHUK-REG_5L</t>
  </si>
  <si>
    <t>SHAMPOO REPARADOR TOTAL 5LTS</t>
  </si>
  <si>
    <t>CHUK-REG_5L.jpg</t>
  </si>
  <si>
    <t>CHUK-VOL_5L</t>
  </si>
  <si>
    <t>SHAMPOO VOLUMINIADOR 5LTS</t>
  </si>
  <si>
    <t>CHUK-VOL_5L.jpg</t>
  </si>
  <si>
    <t>CHUK-VOL_1L</t>
  </si>
  <si>
    <t>SHAMPOO VOLUMINIZADOR 1LT</t>
  </si>
  <si>
    <t>CHUK-VOL_1L.jpg</t>
  </si>
  <si>
    <t>CHUK-ESP05</t>
  </si>
  <si>
    <t>SHAMPOO Y ACONDICIONADOR 1LT</t>
  </si>
  <si>
    <t>CHUK-ESP05.jpg</t>
  </si>
  <si>
    <t>CHUK-ESP06</t>
  </si>
  <si>
    <t>SHAMPOO Y ACONDICIONADOR 5LT</t>
  </si>
  <si>
    <t>CHUK-ESP06.JPG</t>
  </si>
  <si>
    <t>CHUK-SPO_250</t>
  </si>
  <si>
    <t>SPONGY BUM 250ML</t>
  </si>
  <si>
    <t>CHUK-SPO_250.jpg</t>
  </si>
  <si>
    <t>EXIST</t>
  </si>
  <si>
    <t>SHAMPOO HIPOALERGENICO 250ML</t>
  </si>
  <si>
    <t>SHAMPOO HIPOALERGENICO 1LT</t>
  </si>
  <si>
    <t>CHUK-ESP11</t>
  </si>
  <si>
    <t>QUITANUDOS EN SPRAY 250 M L</t>
  </si>
  <si>
    <t>CHUK-ESP12</t>
  </si>
  <si>
    <t>NO USAR</t>
  </si>
  <si>
    <t>CHUK-BAT06</t>
  </si>
  <si>
    <t>SHAMPOO CHUKUS 5 LTS BAMBU</t>
  </si>
  <si>
    <t>SHAMPOO Y ACONDICIONADOR 20 LTS</t>
    <phoneticPr fontId="1" type="noConversion"/>
  </si>
  <si>
    <t>CHUK-ESP13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</si>
</sst>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indexed="52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0" borderId="0" xfId="0" applyFont="1"/>
    <xf numFmtId="0" fontId="1" fillId="3" borderId="0" xfId="0" applyFont="1" applyFill="1"/>
    <xf numFmtId="0" fontId="0" fillId="4" borderId="0" xfId="0" applyFill="1"/>
    <xf numFmtId="0" fontId="2" fillId="0" borderId="0" xfId="0" applyFont="1"/>
    <xf numFmtId="0" fontId="3" fillId="5" borderId="1" xfId="0" applyFont="1" applyFill="1" applyBorder="1"/>
    <xf numFmtId="0" fontId="4" fillId="0" borderId="2" xfId="0" applyFont="1" applyBorder="1"/>
    <xf numFmtId="0" fontId="4" fillId="2" borderId="2" xfId="0" applyFont="1" applyFill="1" applyBorder="1"/>
    <xf numFmtId="0" fontId="1" fillId="2" borderId="0" xfId="0" applyFont="1" applyFill="1"/>
    <xf numFmtId="0" fontId="4" fillId="3" borderId="3" xfId="0" applyFont="1" applyFill="1" applyBorder="1"/>
    <xf numFmtId="0" fontId="0" fillId="3" borderId="0" xfId="0" applyFill="1"/>
    <xf numFmtId="0" fontId="4" fillId="3" borderId="2" xfId="0" applyFont="1" applyFill="1" applyBorder="1"/>
    <xf numFmtId="0" fontId="1" fillId="6" borderId="0" xfId="0" applyFont="1" applyFill="1"/>
    <xf numFmtId="0" fontId="4" fillId="0" borderId="0" xfId="0" applyFont="1"/>
    <xf numFmtId="0" fontId="0" fillId="6" borderId="0" xfId="0" applyFill="1"/>
    <xf numFmtId="0" fontId="1" fillId="7" borderId="0" xfId="0" applyFont="1" applyFill="1"/>
    <xf numFmtId="0" fontId="0" fillId="7" borderId="0" xfId="0" applyFill="1"/>
    <xf numFmtId="0" fontId="3" fillId="5" borderId="2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04a63dafef5907eb/Documentos/JAURIA/2PROVEEDORES/CHUKUS/Condiciones%20de%20distribucion%202022%20NEW.xls" TargetMode="External"/><Relationship Id="rId1" Type="http://schemas.openxmlformats.org/officeDocument/2006/relationships/externalLinkPath" Target="https://d.docs.live.net/04a63dafef5907eb/Documentos/JAURIA/2PROVEEDORES/CHUKUS/Condiciones%20de%20distribucion%202022%20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diciones grales"/>
      <sheetName val="Pedido Sugerido"/>
      <sheetName val="Pedido"/>
      <sheetName val="Hoja1"/>
      <sheetName val="EXIST 310124"/>
    </sheetNames>
    <sheetDataSet>
      <sheetData sheetId="0"/>
      <sheetData sheetId="1"/>
      <sheetData sheetId="2"/>
      <sheetData sheetId="3"/>
      <sheetData sheetId="4">
        <row r="1">
          <cell r="B1" t="str">
            <v>Codigo</v>
          </cell>
          <cell r="C1" t="str">
            <v>Producto</v>
          </cell>
          <cell r="D1" t="str">
            <v>Existencia</v>
          </cell>
        </row>
        <row r="2">
          <cell r="B2" t="str">
            <v>CHU-BAT-20</v>
          </cell>
          <cell r="C2" t="str">
            <v>SHAMPOO PROFESIONAL DE BATALLA 20 L</v>
          </cell>
          <cell r="D2">
            <v>0</v>
          </cell>
          <cell r="E2" t="str">
            <v>Bodega</v>
          </cell>
        </row>
        <row r="3">
          <cell r="B3" t="str">
            <v>CHU-AC-01</v>
          </cell>
          <cell r="C3" t="str">
            <v>ACONDICIONADOR PROFUNDO 250ml</v>
          </cell>
          <cell r="D3">
            <v>3</v>
          </cell>
          <cell r="E3" t="str">
            <v>Bodega</v>
          </cell>
        </row>
        <row r="4">
          <cell r="B4" t="str">
            <v>CHUK-BAT02</v>
          </cell>
          <cell r="C4" t="str">
            <v>SHAMPOO CHUKUS 5 LTS BEBE</v>
          </cell>
          <cell r="D4">
            <v>0</v>
          </cell>
          <cell r="E4" t="str">
            <v>Bodega</v>
          </cell>
        </row>
        <row r="5">
          <cell r="B5" t="str">
            <v>CHUK-BAT03</v>
          </cell>
          <cell r="C5" t="str">
            <v>SHAMPOO CHUKUS 5 LTS SANDIA</v>
          </cell>
          <cell r="D5">
            <v>0</v>
          </cell>
          <cell r="E5" t="str">
            <v>Bodega</v>
          </cell>
        </row>
        <row r="6">
          <cell r="B6" t="str">
            <v>CHUK-BAT04</v>
          </cell>
          <cell r="C6" t="str">
            <v>SHAMPOO CHUKUS 5 LTS CHICLE</v>
          </cell>
          <cell r="D6">
            <v>0</v>
          </cell>
          <cell r="E6" t="str">
            <v>Bodega</v>
          </cell>
        </row>
        <row r="7">
          <cell r="B7" t="str">
            <v>CHUK-BAT05</v>
          </cell>
          <cell r="C7" t="str">
            <v>SHAMPOO CHUKUS 5 LTS FRUTAS</v>
          </cell>
          <cell r="D7">
            <v>0</v>
          </cell>
          <cell r="E7" t="str">
            <v>Bodega</v>
          </cell>
        </row>
        <row r="8">
          <cell r="B8" t="str">
            <v>CHUK-BAT07</v>
          </cell>
          <cell r="C8" t="str">
            <v>BIDON SHAMPOO 20 LTS BEBE</v>
          </cell>
          <cell r="D8">
            <v>0</v>
          </cell>
          <cell r="E8" t="str">
            <v>Bodega</v>
          </cell>
        </row>
        <row r="9">
          <cell r="B9" t="str">
            <v>CHUK-BAT09</v>
          </cell>
          <cell r="C9" t="str">
            <v>BIDON SHAMPOO 20 LTS CHICLE</v>
          </cell>
          <cell r="D9">
            <v>3</v>
          </cell>
          <cell r="E9" t="str">
            <v>Bodega</v>
          </cell>
        </row>
        <row r="10">
          <cell r="B10" t="str">
            <v>CHUK-BAT10</v>
          </cell>
          <cell r="C10" t="str">
            <v>BIDON SHAMPOO 20 LTS FRUTAS</v>
          </cell>
          <cell r="D10">
            <v>3</v>
          </cell>
          <cell r="E10" t="str">
            <v>Bodega</v>
          </cell>
        </row>
        <row r="11">
          <cell r="B11" t="str">
            <v>CHUK-BAT16</v>
          </cell>
          <cell r="C11" t="str">
            <v>SHAMPOO CHUKUS 250 ML COCO</v>
          </cell>
          <cell r="D11">
            <v>15</v>
          </cell>
          <cell r="E11" t="str">
            <v>Bodega</v>
          </cell>
        </row>
        <row r="12">
          <cell r="B12" t="str">
            <v>CHUK-BAT17</v>
          </cell>
          <cell r="C12" t="str">
            <v>SHAMPOO CHUKUS 250 ML BEBE</v>
          </cell>
          <cell r="D12">
            <v>8</v>
          </cell>
          <cell r="E12" t="str">
            <v>Bodega</v>
          </cell>
        </row>
        <row r="13">
          <cell r="B13" t="str">
            <v>CHUK-BAT18</v>
          </cell>
          <cell r="C13" t="str">
            <v>SHAMPOO CHUKUS 250 ML SANDIA</v>
          </cell>
          <cell r="D13">
            <v>12</v>
          </cell>
          <cell r="E13" t="str">
            <v>Bodega</v>
          </cell>
        </row>
        <row r="14">
          <cell r="B14" t="str">
            <v>CHUK-BAT19</v>
          </cell>
          <cell r="C14" t="str">
            <v>SHAMPOO CHUKUS 250 ML CHICLE</v>
          </cell>
          <cell r="D14">
            <v>12</v>
          </cell>
          <cell r="E14" t="str">
            <v>Bodega</v>
          </cell>
        </row>
        <row r="15">
          <cell r="B15" t="str">
            <v>CHUK-BAT20</v>
          </cell>
          <cell r="C15" t="str">
            <v>SHAMPOO CHUKUS 250 ML FRUTAS</v>
          </cell>
          <cell r="D15">
            <v>12</v>
          </cell>
          <cell r="E15" t="str">
            <v>Bodega</v>
          </cell>
        </row>
        <row r="16">
          <cell r="B16" t="str">
            <v>CHUK-LOC01</v>
          </cell>
          <cell r="C16" t="str">
            <v>LOCION FASHION 1 LT COCO</v>
          </cell>
          <cell r="D16">
            <v>1</v>
          </cell>
          <cell r="E16" t="str">
            <v>Bodega</v>
          </cell>
        </row>
        <row r="17">
          <cell r="B17" t="str">
            <v>CHUK-LOC02</v>
          </cell>
          <cell r="C17" t="str">
            <v>LOCION FASHION 1 LT BEBE</v>
          </cell>
          <cell r="D17">
            <v>0</v>
          </cell>
          <cell r="E17" t="str">
            <v>Bodega</v>
          </cell>
        </row>
        <row r="18">
          <cell r="B18" t="str">
            <v>CHUK-LOC03</v>
          </cell>
          <cell r="C18" t="str">
            <v>LOCION FASHION 1 LT SANDIA</v>
          </cell>
          <cell r="D18">
            <v>0</v>
          </cell>
          <cell r="E18" t="str">
            <v>Bodega</v>
          </cell>
        </row>
        <row r="19">
          <cell r="B19" t="str">
            <v>CHUK-LOC04</v>
          </cell>
          <cell r="C19" t="str">
            <v>LOCION FASHION 1 LT CHICLE</v>
          </cell>
          <cell r="D19">
            <v>0</v>
          </cell>
          <cell r="E19" t="str">
            <v>Bodega</v>
          </cell>
        </row>
        <row r="20">
          <cell r="B20" t="str">
            <v>CHUK-LOC05</v>
          </cell>
          <cell r="C20" t="str">
            <v>LOCION FASHION 1 LT FRUTAS</v>
          </cell>
          <cell r="D20">
            <v>1</v>
          </cell>
          <cell r="E20" t="str">
            <v>Bodega</v>
          </cell>
        </row>
        <row r="21">
          <cell r="B21" t="str">
            <v>CHUK-FASH01</v>
          </cell>
          <cell r="C21" t="str">
            <v>LOCION FASHION 60ML COCO</v>
          </cell>
          <cell r="D21">
            <v>0</v>
          </cell>
          <cell r="E21" t="str">
            <v>Bodega</v>
          </cell>
        </row>
        <row r="22">
          <cell r="B22" t="str">
            <v>CHUK-FASH02</v>
          </cell>
          <cell r="C22" t="str">
            <v>LOCION FASHION 60ML BEBE</v>
          </cell>
          <cell r="D22">
            <v>0</v>
          </cell>
          <cell r="E22" t="str">
            <v>Bodega</v>
          </cell>
        </row>
        <row r="23">
          <cell r="B23" t="str">
            <v>CHUK-FASH03</v>
          </cell>
          <cell r="C23" t="str">
            <v>LOCION FASHION 60ML SANDIA</v>
          </cell>
          <cell r="D23">
            <v>0</v>
          </cell>
          <cell r="E23" t="str">
            <v>Bodega</v>
          </cell>
        </row>
        <row r="24">
          <cell r="B24" t="str">
            <v>CHUK-FASH04</v>
          </cell>
          <cell r="C24" t="str">
            <v>LOCION FASHION 60ML CHICLE</v>
          </cell>
          <cell r="D24">
            <v>0</v>
          </cell>
          <cell r="E24" t="str">
            <v>Bodega</v>
          </cell>
        </row>
        <row r="25">
          <cell r="B25" t="str">
            <v>CHUK-FASH05</v>
          </cell>
          <cell r="C25" t="str">
            <v>LOCION FASHION 60ML FRUTAS</v>
          </cell>
          <cell r="D25">
            <v>0</v>
          </cell>
          <cell r="E25" t="str">
            <v>Bodega</v>
          </cell>
        </row>
        <row r="26">
          <cell r="B26" t="str">
            <v>CHUK-ESP01</v>
          </cell>
          <cell r="C26" t="str">
            <v>SHAMPOO QUITABICHOS 1LT</v>
          </cell>
          <cell r="D26">
            <v>5</v>
          </cell>
          <cell r="E26" t="str">
            <v>Bodega</v>
          </cell>
        </row>
        <row r="27">
          <cell r="B27" t="str">
            <v>CHUK-ESP02</v>
          </cell>
          <cell r="C27" t="str">
            <v>SHAMPOO MATIZADOR BLANCO 1LT</v>
          </cell>
          <cell r="D27">
            <v>0</v>
          </cell>
          <cell r="E27" t="str">
            <v>Bodega</v>
          </cell>
        </row>
        <row r="28">
          <cell r="B28" t="str">
            <v>CHUK-ESP03</v>
          </cell>
          <cell r="C28" t="str">
            <v>SHAMPOO MATIZADOR NEGRO 1LT</v>
          </cell>
          <cell r="D28">
            <v>1</v>
          </cell>
          <cell r="E28" t="str">
            <v>Bodega</v>
          </cell>
        </row>
        <row r="29">
          <cell r="B29" t="str">
            <v>CHUK-ESP04</v>
          </cell>
          <cell r="C29" t="str">
            <v>SHAMPOO MATIZADOR DORADO 1LT</v>
          </cell>
          <cell r="D29">
            <v>2</v>
          </cell>
          <cell r="E29" t="str">
            <v>Bodega</v>
          </cell>
        </row>
        <row r="30">
          <cell r="B30" t="str">
            <v>CHUK-ESP05</v>
          </cell>
          <cell r="C30" t="str">
            <v>SHAMPOO Y ACONDICIONADOR 1LT</v>
          </cell>
          <cell r="D30">
            <v>1</v>
          </cell>
          <cell r="E30" t="str">
            <v>Bodega</v>
          </cell>
        </row>
        <row r="31">
          <cell r="B31" t="str">
            <v>CHUK-ESP06</v>
          </cell>
          <cell r="C31" t="str">
            <v>SHAMPOO Y ACONDICIONADOR 5LT</v>
          </cell>
          <cell r="D31">
            <v>1</v>
          </cell>
          <cell r="E31" t="str">
            <v>Bodega</v>
          </cell>
        </row>
        <row r="32">
          <cell r="B32" t="str">
            <v>CHUK-ESP07</v>
          </cell>
          <cell r="C32" t="str">
            <v>SHAMPOO ANTISEBORREICO 1LT</v>
          </cell>
          <cell r="D32">
            <v>3</v>
          </cell>
          <cell r="E32" t="str">
            <v>Bodega</v>
          </cell>
        </row>
        <row r="33">
          <cell r="B33" t="str">
            <v>CHUK-ESP08</v>
          </cell>
          <cell r="C33" t="str">
            <v>ACONDICIONADOR PROFUNDO 1 LT</v>
          </cell>
          <cell r="D33">
            <v>0</v>
          </cell>
          <cell r="E33" t="str">
            <v>Bodega</v>
          </cell>
        </row>
        <row r="34">
          <cell r="B34" t="str">
            <v>CHUK-ESP09</v>
          </cell>
          <cell r="C34" t="str">
            <v>QUITANUDOS EN SPRAY 1LT</v>
          </cell>
          <cell r="D34">
            <v>0</v>
          </cell>
          <cell r="E34" t="str">
            <v>Bodega</v>
          </cell>
        </row>
        <row r="35">
          <cell r="B35" t="str">
            <v>CHUK-REG_1L</v>
          </cell>
          <cell r="C35" t="str">
            <v>SHAMPOO REPARADOR TOTAL 1LT</v>
          </cell>
          <cell r="D35">
            <v>4</v>
          </cell>
          <cell r="E35" t="str">
            <v>Bodega</v>
          </cell>
        </row>
        <row r="36">
          <cell r="B36" t="str">
            <v>CHUK-VOL_1L</v>
          </cell>
          <cell r="C36" t="str">
            <v>SHAMPOO VOLUMINIZADOR 1LT</v>
          </cell>
          <cell r="D36">
            <v>3</v>
          </cell>
          <cell r="E36" t="str">
            <v>Bodega</v>
          </cell>
        </row>
        <row r="37">
          <cell r="B37" t="str">
            <v>CHUK-REG_5L</v>
          </cell>
          <cell r="C37" t="str">
            <v>SHAMPOO REPARADOR TOTAL 5LTS</v>
          </cell>
          <cell r="D37">
            <v>4</v>
          </cell>
          <cell r="E37" t="str">
            <v>Bodega</v>
          </cell>
        </row>
        <row r="38">
          <cell r="B38" t="str">
            <v>CHUK-VOL_5L</v>
          </cell>
          <cell r="C38" t="str">
            <v>SHAMPOO VOLUMINIADOR 5LTS</v>
          </cell>
          <cell r="D38">
            <v>0</v>
          </cell>
          <cell r="E38" t="str">
            <v>Bodega</v>
          </cell>
        </row>
        <row r="39">
          <cell r="B39" t="str">
            <v>CHUK-MAG_250</v>
          </cell>
          <cell r="C39" t="str">
            <v>MAGIC GROOM WATER 250ML</v>
          </cell>
          <cell r="D39">
            <v>4</v>
          </cell>
          <cell r="E39" t="str">
            <v>Bodega</v>
          </cell>
        </row>
        <row r="40">
          <cell r="B40" t="str">
            <v>CHUK-SPO_250</v>
          </cell>
          <cell r="C40" t="str">
            <v>SPONGY BUM 250ML</v>
          </cell>
          <cell r="D40">
            <v>0</v>
          </cell>
          <cell r="E40" t="str">
            <v>Bodega</v>
          </cell>
        </row>
        <row r="41">
          <cell r="B41" t="str">
            <v>CHUK-QOL_1</v>
          </cell>
          <cell r="C41" t="str">
            <v>LIMPIADOR QUITAOLORES 1 LT</v>
          </cell>
          <cell r="D41">
            <v>4</v>
          </cell>
          <cell r="E41" t="str">
            <v>Bodega</v>
          </cell>
        </row>
        <row r="42">
          <cell r="B42" t="str">
            <v>CHUK-BAT11</v>
          </cell>
          <cell r="C42" t="str">
            <v>BIDON SHAMPOO 20 LTS COCO</v>
          </cell>
          <cell r="D42">
            <v>4</v>
          </cell>
          <cell r="E42" t="str">
            <v>Bodega</v>
          </cell>
        </row>
        <row r="43">
          <cell r="B43" t="str">
            <v>CHUK-BAT12</v>
          </cell>
          <cell r="C43" t="str">
            <v>BIDON SHAMPOO 20 LTS SANDIA</v>
          </cell>
          <cell r="D43">
            <v>2</v>
          </cell>
          <cell r="E43" t="str">
            <v>Bodega</v>
          </cell>
        </row>
        <row r="44">
          <cell r="B44" t="str">
            <v>CHUK-ESP10</v>
          </cell>
          <cell r="C44" t="str">
            <v>SHAMPOO HIPOALERGÃ‰NICO 1LT</v>
          </cell>
          <cell r="D44">
            <v>6</v>
          </cell>
          <cell r="E44" t="str">
            <v>Bodega</v>
          </cell>
        </row>
        <row r="45">
          <cell r="B45" t="str">
            <v>CHUK-MAT250</v>
          </cell>
          <cell r="C45" t="str">
            <v>SHAMPOO MATIZADOR BLANCO 250 ML</v>
          </cell>
          <cell r="D45">
            <v>6</v>
          </cell>
          <cell r="E45" t="str">
            <v>Bodega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opLeftCell="A34" workbookViewId="0">
      <selection sqref="A1:XFD47"/>
    </sheetView>
  </sheetViews>
  <sheetFormatPr baseColWidth="10" defaultColWidth="8.7265625" defaultRowHeight="14.5" x14ac:dyDescent="0.35"/>
  <cols>
    <col min="1" max="1" width="14.26953125" bestFit="1" customWidth="1"/>
    <col min="2" max="2" width="3" bestFit="1" customWidth="1"/>
    <col min="3" max="3" width="36.08984375" bestFit="1" customWidth="1"/>
    <col min="4" max="4" width="23" bestFit="1" customWidth="1"/>
    <col min="5" max="5" width="11.1796875" bestFit="1" customWidth="1"/>
    <col min="6" max="6" width="14.90625" bestFit="1" customWidth="1"/>
    <col min="7" max="8" width="14.90625" customWidth="1"/>
    <col min="9" max="9" width="13.453125" bestFit="1" customWidth="1"/>
    <col min="10" max="10" width="20" bestFit="1" customWidth="1"/>
    <col min="11" max="11" width="15.08984375" bestFit="1" customWidth="1"/>
    <col min="12" max="12" width="3.6328125" bestFit="1" customWidth="1"/>
    <col min="13" max="13" width="4.26953125" bestFit="1" customWidth="1"/>
    <col min="14" max="14" width="7.81640625" bestFit="1" customWidth="1"/>
    <col min="15" max="15" width="7.36328125" bestFit="1" customWidth="1"/>
    <col min="16" max="16" width="7.08984375" bestFit="1" customWidth="1"/>
    <col min="17" max="17" width="9.08984375" bestFit="1" customWidth="1"/>
    <col min="18" max="18" width="17.36328125" bestFit="1" customWidth="1"/>
    <col min="19" max="19" width="10.26953125" bestFit="1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2" t="s">
        <v>139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</row>
    <row r="2" spans="1:19" x14ac:dyDescent="0.35">
      <c r="A2" t="s">
        <v>92</v>
      </c>
      <c r="C2" t="s">
        <v>93</v>
      </c>
      <c r="D2" t="s">
        <v>27</v>
      </c>
      <c r="E2" t="s">
        <v>20</v>
      </c>
      <c r="F2" t="s">
        <v>21</v>
      </c>
      <c r="G2">
        <f>VLOOKUP(A2,'[1]EXIST 310124'!$B$1:$E$65536,3,FALSE)</f>
        <v>0</v>
      </c>
      <c r="H2" s="7">
        <v>350</v>
      </c>
      <c r="I2">
        <v>253.11</v>
      </c>
      <c r="J2">
        <v>253.11</v>
      </c>
      <c r="K2">
        <v>404.976</v>
      </c>
      <c r="L2">
        <v>16</v>
      </c>
      <c r="M2">
        <v>0</v>
      </c>
      <c r="N2">
        <v>177.17699999999999</v>
      </c>
      <c r="O2">
        <v>0</v>
      </c>
      <c r="P2">
        <v>1</v>
      </c>
      <c r="Q2">
        <v>42121600</v>
      </c>
      <c r="S2" t="s">
        <v>29</v>
      </c>
    </row>
    <row r="3" spans="1:19" x14ac:dyDescent="0.35">
      <c r="A3" t="s">
        <v>94</v>
      </c>
      <c r="C3" t="s">
        <v>95</v>
      </c>
      <c r="D3" t="s">
        <v>27</v>
      </c>
      <c r="E3" t="s">
        <v>20</v>
      </c>
      <c r="F3" t="s">
        <v>21</v>
      </c>
      <c r="G3">
        <f>VLOOKUP(A3,'[1]EXIST 310124'!$B$1:$E$65536,3,FALSE)</f>
        <v>0</v>
      </c>
      <c r="H3" s="7">
        <v>350</v>
      </c>
      <c r="I3">
        <v>253.11</v>
      </c>
      <c r="J3">
        <v>253.11</v>
      </c>
      <c r="K3">
        <v>404.976</v>
      </c>
      <c r="L3">
        <v>16</v>
      </c>
      <c r="M3">
        <v>0</v>
      </c>
      <c r="N3">
        <v>177.17699999999999</v>
      </c>
      <c r="O3">
        <v>0</v>
      </c>
      <c r="P3">
        <v>1</v>
      </c>
      <c r="Q3">
        <v>42121600</v>
      </c>
      <c r="S3" t="s">
        <v>29</v>
      </c>
    </row>
    <row r="4" spans="1:19" x14ac:dyDescent="0.35">
      <c r="A4" t="s">
        <v>96</v>
      </c>
      <c r="C4" t="s">
        <v>97</v>
      </c>
      <c r="D4" t="s">
        <v>27</v>
      </c>
      <c r="E4" t="s">
        <v>20</v>
      </c>
      <c r="F4" t="s">
        <v>21</v>
      </c>
      <c r="G4">
        <f>VLOOKUP(A4,'[1]EXIST 310124'!$B$1:$E$65536,3,FALSE)</f>
        <v>0</v>
      </c>
      <c r="H4" s="7">
        <v>350</v>
      </c>
      <c r="I4">
        <v>253.11</v>
      </c>
      <c r="J4">
        <v>253.11</v>
      </c>
      <c r="K4">
        <v>404.976</v>
      </c>
      <c r="L4">
        <v>16</v>
      </c>
      <c r="M4">
        <v>0</v>
      </c>
      <c r="N4">
        <v>177.17699999999999</v>
      </c>
      <c r="O4">
        <v>0</v>
      </c>
      <c r="P4">
        <v>1</v>
      </c>
      <c r="Q4">
        <v>42121600</v>
      </c>
      <c r="S4" t="s">
        <v>29</v>
      </c>
    </row>
    <row r="5" spans="1:19" x14ac:dyDescent="0.35">
      <c r="A5" t="s">
        <v>98</v>
      </c>
      <c r="C5" t="s">
        <v>99</v>
      </c>
      <c r="D5" t="s">
        <v>27</v>
      </c>
      <c r="E5" t="s">
        <v>20</v>
      </c>
      <c r="F5" t="s">
        <v>21</v>
      </c>
      <c r="G5">
        <f>VLOOKUP(A5,'[1]EXIST 310124'!$B$1:$E$65536,3,FALSE)</f>
        <v>0</v>
      </c>
      <c r="H5" s="7">
        <v>350</v>
      </c>
      <c r="I5">
        <v>253.11</v>
      </c>
      <c r="J5">
        <v>253.11</v>
      </c>
      <c r="K5">
        <v>404.976</v>
      </c>
      <c r="L5">
        <v>16</v>
      </c>
      <c r="M5">
        <v>0</v>
      </c>
      <c r="N5">
        <v>177.17699999999999</v>
      </c>
      <c r="O5">
        <v>0</v>
      </c>
      <c r="P5">
        <v>1</v>
      </c>
      <c r="Q5">
        <v>42121600</v>
      </c>
      <c r="S5" t="s">
        <v>29</v>
      </c>
    </row>
    <row r="6" spans="1:19" s="5" customFormat="1" x14ac:dyDescent="0.35">
      <c r="A6" s="5" t="s">
        <v>30</v>
      </c>
      <c r="C6" s="5" t="s">
        <v>31</v>
      </c>
      <c r="D6" s="5" t="s">
        <v>27</v>
      </c>
      <c r="E6" s="5" t="s">
        <v>20</v>
      </c>
      <c r="F6" s="5" t="s">
        <v>21</v>
      </c>
      <c r="G6" s="5">
        <f>VLOOKUP(A6,'[1]EXIST 310124'!$B$1:$E$65536,3,FALSE)</f>
        <v>3</v>
      </c>
      <c r="H6" s="7">
        <v>1020</v>
      </c>
      <c r="I6" s="5">
        <v>886.81</v>
      </c>
      <c r="J6" s="5">
        <v>886.81</v>
      </c>
      <c r="K6" s="5">
        <v>1418.9</v>
      </c>
      <c r="L6" s="5">
        <v>16</v>
      </c>
      <c r="M6" s="5">
        <v>0</v>
      </c>
      <c r="N6" s="5">
        <v>620.77</v>
      </c>
      <c r="O6" s="5">
        <v>0</v>
      </c>
      <c r="P6" s="5">
        <v>1</v>
      </c>
      <c r="Q6" s="5">
        <v>10111302</v>
      </c>
      <c r="R6" s="5" t="s">
        <v>32</v>
      </c>
      <c r="S6" s="5" t="s">
        <v>29</v>
      </c>
    </row>
    <row r="7" spans="1:19" s="5" customFormat="1" x14ac:dyDescent="0.35">
      <c r="A7" s="5" t="s">
        <v>33</v>
      </c>
      <c r="C7" s="5" t="s">
        <v>34</v>
      </c>
      <c r="D7" s="5" t="s">
        <v>27</v>
      </c>
      <c r="E7" s="5" t="s">
        <v>20</v>
      </c>
      <c r="F7" s="5" t="s">
        <v>21</v>
      </c>
      <c r="G7" s="5">
        <f>VLOOKUP(A7,'[1]EXIST 310124'!$B$1:$E$65536,3,FALSE)</f>
        <v>4</v>
      </c>
      <c r="H7" s="7">
        <v>1020</v>
      </c>
      <c r="I7" s="5">
        <v>886.81</v>
      </c>
      <c r="J7" s="5">
        <v>886.81</v>
      </c>
      <c r="K7" s="5">
        <v>1418.9</v>
      </c>
      <c r="L7" s="5">
        <v>16</v>
      </c>
      <c r="M7" s="5">
        <v>0</v>
      </c>
      <c r="N7" s="5">
        <v>620.77</v>
      </c>
      <c r="O7" s="5">
        <v>0</v>
      </c>
      <c r="P7" s="5">
        <v>1</v>
      </c>
      <c r="Q7" s="5">
        <v>10111302</v>
      </c>
      <c r="R7" s="5" t="s">
        <v>35</v>
      </c>
      <c r="S7" s="5" t="s">
        <v>29</v>
      </c>
    </row>
    <row r="8" spans="1:19" s="5" customFormat="1" x14ac:dyDescent="0.35">
      <c r="A8" s="5" t="s">
        <v>36</v>
      </c>
      <c r="C8" s="5" t="s">
        <v>37</v>
      </c>
      <c r="D8" s="5" t="s">
        <v>27</v>
      </c>
      <c r="E8" s="5" t="s">
        <v>20</v>
      </c>
      <c r="F8" s="5" t="s">
        <v>21</v>
      </c>
      <c r="G8" s="5">
        <f>VLOOKUP(A8,'[1]EXIST 310124'!$B$1:$E$65536,3,FALSE)</f>
        <v>3</v>
      </c>
      <c r="H8" s="7">
        <v>1020</v>
      </c>
      <c r="I8" s="5">
        <v>886.81</v>
      </c>
      <c r="J8" s="5">
        <v>886.81</v>
      </c>
      <c r="K8" s="5">
        <v>1418.9</v>
      </c>
      <c r="L8" s="5">
        <v>16</v>
      </c>
      <c r="M8" s="5">
        <v>0</v>
      </c>
      <c r="N8" s="5">
        <v>620.77</v>
      </c>
      <c r="O8" s="5">
        <v>0</v>
      </c>
      <c r="P8" s="5">
        <v>1</v>
      </c>
      <c r="Q8" s="5">
        <v>10111302</v>
      </c>
      <c r="R8" s="5" t="s">
        <v>38</v>
      </c>
      <c r="S8" s="5" t="s">
        <v>29</v>
      </c>
    </row>
    <row r="9" spans="1:19" s="5" customFormat="1" x14ac:dyDescent="0.35">
      <c r="A9" s="5" t="s">
        <v>39</v>
      </c>
      <c r="C9" s="5" t="s">
        <v>40</v>
      </c>
      <c r="D9" s="5" t="s">
        <v>27</v>
      </c>
      <c r="E9" s="5" t="s">
        <v>20</v>
      </c>
      <c r="F9" s="5" t="s">
        <v>21</v>
      </c>
      <c r="G9" s="5">
        <f>VLOOKUP(A9,'[1]EXIST 310124'!$B$1:$E$65536,3,FALSE)</f>
        <v>2</v>
      </c>
      <c r="H9" s="7">
        <v>1020</v>
      </c>
      <c r="I9" s="5">
        <v>886.81</v>
      </c>
      <c r="J9" s="5">
        <v>886.81</v>
      </c>
      <c r="K9" s="5">
        <v>1418.9</v>
      </c>
      <c r="L9" s="5">
        <v>16</v>
      </c>
      <c r="M9" s="5">
        <v>0</v>
      </c>
      <c r="N9" s="5">
        <v>620.77</v>
      </c>
      <c r="O9" s="5">
        <v>0</v>
      </c>
      <c r="P9" s="5">
        <v>1</v>
      </c>
      <c r="Q9" s="5">
        <v>10111302</v>
      </c>
      <c r="R9" s="5" t="s">
        <v>41</v>
      </c>
      <c r="S9" s="5" t="s">
        <v>29</v>
      </c>
    </row>
    <row r="10" spans="1:19" s="5" customFormat="1" x14ac:dyDescent="0.35">
      <c r="A10" s="5" t="s">
        <v>25</v>
      </c>
      <c r="C10" s="5" t="s">
        <v>26</v>
      </c>
      <c r="D10" s="5" t="s">
        <v>27</v>
      </c>
      <c r="E10" s="5" t="s">
        <v>20</v>
      </c>
      <c r="F10" s="5" t="s">
        <v>21</v>
      </c>
      <c r="G10" s="5">
        <f>VLOOKUP(A10,'[1]EXIST 310124'!$B$1:$E$65536,3,FALSE)</f>
        <v>0</v>
      </c>
      <c r="H10" s="7">
        <v>1020</v>
      </c>
      <c r="I10" s="5">
        <v>886.81</v>
      </c>
      <c r="J10" s="5">
        <v>886.81</v>
      </c>
      <c r="K10" s="5">
        <v>1418.9</v>
      </c>
      <c r="L10" s="5">
        <v>16</v>
      </c>
      <c r="M10" s="5">
        <v>0</v>
      </c>
      <c r="N10" s="5">
        <v>620.77</v>
      </c>
      <c r="O10" s="5">
        <v>0</v>
      </c>
      <c r="P10" s="5">
        <v>1</v>
      </c>
      <c r="Q10" s="5">
        <v>10111302</v>
      </c>
      <c r="R10" s="5" t="s">
        <v>28</v>
      </c>
      <c r="S10" s="5" t="s">
        <v>29</v>
      </c>
    </row>
    <row r="11" spans="1:19" x14ac:dyDescent="0.35">
      <c r="A11" t="s">
        <v>77</v>
      </c>
      <c r="C11" t="s">
        <v>78</v>
      </c>
      <c r="D11" t="s">
        <v>27</v>
      </c>
      <c r="E11" t="s">
        <v>20</v>
      </c>
      <c r="F11" t="s">
        <v>21</v>
      </c>
      <c r="G11">
        <f>VLOOKUP(A11,'[1]EXIST 310124'!$B$1:$E$65536,3,FALSE)</f>
        <v>8</v>
      </c>
      <c r="H11" s="7">
        <v>60</v>
      </c>
      <c r="I11">
        <v>55.77</v>
      </c>
      <c r="J11">
        <v>55.77</v>
      </c>
      <c r="K11">
        <v>89.231999999999999</v>
      </c>
      <c r="L11">
        <v>16</v>
      </c>
      <c r="M11">
        <v>0</v>
      </c>
      <c r="N11">
        <v>39.039000000000001</v>
      </c>
      <c r="O11">
        <v>0</v>
      </c>
      <c r="P11">
        <v>1</v>
      </c>
      <c r="Q11">
        <v>42121600</v>
      </c>
      <c r="R11" t="s">
        <v>79</v>
      </c>
      <c r="S11" t="s">
        <v>22</v>
      </c>
    </row>
    <row r="12" spans="1:19" x14ac:dyDescent="0.35">
      <c r="A12" t="s">
        <v>80</v>
      </c>
      <c r="C12" t="s">
        <v>81</v>
      </c>
      <c r="D12" t="s">
        <v>27</v>
      </c>
      <c r="E12" t="s">
        <v>20</v>
      </c>
      <c r="F12" t="s">
        <v>21</v>
      </c>
      <c r="G12">
        <f>VLOOKUP(A12,'[1]EXIST 310124'!$B$1:$E$65536,3,FALSE)</f>
        <v>12</v>
      </c>
      <c r="H12" s="7">
        <v>60</v>
      </c>
      <c r="I12">
        <v>55.77</v>
      </c>
      <c r="J12">
        <v>55.77</v>
      </c>
      <c r="K12">
        <v>89.231999999999999</v>
      </c>
      <c r="L12">
        <v>16</v>
      </c>
      <c r="M12">
        <v>0</v>
      </c>
      <c r="N12">
        <v>39.039000000000001</v>
      </c>
      <c r="O12">
        <v>0</v>
      </c>
      <c r="P12">
        <v>1</v>
      </c>
      <c r="Q12">
        <v>42121600</v>
      </c>
      <c r="R12" t="s">
        <v>82</v>
      </c>
      <c r="S12" t="s">
        <v>22</v>
      </c>
    </row>
    <row r="13" spans="1:19" x14ac:dyDescent="0.35">
      <c r="A13" t="s">
        <v>83</v>
      </c>
      <c r="C13" t="s">
        <v>84</v>
      </c>
      <c r="D13" t="s">
        <v>27</v>
      </c>
      <c r="E13" t="s">
        <v>20</v>
      </c>
      <c r="F13" t="s">
        <v>21</v>
      </c>
      <c r="G13">
        <f>VLOOKUP(A13,'[1]EXIST 310124'!$B$1:$E$65536,3,FALSE)</f>
        <v>15</v>
      </c>
      <c r="H13" s="7">
        <v>60</v>
      </c>
      <c r="I13">
        <v>55.77</v>
      </c>
      <c r="J13">
        <v>55.77</v>
      </c>
      <c r="K13">
        <v>89.231999999999999</v>
      </c>
      <c r="L13">
        <v>16</v>
      </c>
      <c r="M13">
        <v>0</v>
      </c>
      <c r="N13">
        <v>39.039000000000001</v>
      </c>
      <c r="O13">
        <v>0</v>
      </c>
      <c r="P13">
        <v>1</v>
      </c>
      <c r="Q13">
        <v>42121600</v>
      </c>
      <c r="R13" t="s">
        <v>85</v>
      </c>
      <c r="S13" t="s">
        <v>22</v>
      </c>
    </row>
    <row r="14" spans="1:19" x14ac:dyDescent="0.35">
      <c r="A14" t="s">
        <v>86</v>
      </c>
      <c r="C14" t="s">
        <v>87</v>
      </c>
      <c r="D14" t="s">
        <v>27</v>
      </c>
      <c r="E14" t="s">
        <v>20</v>
      </c>
      <c r="F14" t="s">
        <v>21</v>
      </c>
      <c r="G14">
        <f>VLOOKUP(A14,'[1]EXIST 310124'!$B$1:$E$65536,3,FALSE)</f>
        <v>12</v>
      </c>
      <c r="H14" s="7">
        <v>60</v>
      </c>
      <c r="I14">
        <v>55.77</v>
      </c>
      <c r="J14">
        <v>55.77</v>
      </c>
      <c r="K14">
        <v>89.231999999999999</v>
      </c>
      <c r="L14">
        <v>16</v>
      </c>
      <c r="M14">
        <v>0</v>
      </c>
      <c r="N14">
        <v>39.039000000000001</v>
      </c>
      <c r="O14">
        <v>0</v>
      </c>
      <c r="P14">
        <v>1</v>
      </c>
      <c r="Q14">
        <v>42121600</v>
      </c>
      <c r="R14" t="s">
        <v>88</v>
      </c>
      <c r="S14" t="s">
        <v>22</v>
      </c>
    </row>
    <row r="15" spans="1:19" x14ac:dyDescent="0.35">
      <c r="A15" t="s">
        <v>89</v>
      </c>
      <c r="C15" t="s">
        <v>90</v>
      </c>
      <c r="D15" t="s">
        <v>27</v>
      </c>
      <c r="E15" t="s">
        <v>20</v>
      </c>
      <c r="F15" t="s">
        <v>21</v>
      </c>
      <c r="G15">
        <f>VLOOKUP(A15,'[1]EXIST 310124'!$B$1:$E$65536,3,FALSE)</f>
        <v>12</v>
      </c>
      <c r="H15" s="7">
        <v>60</v>
      </c>
      <c r="I15">
        <v>55.77</v>
      </c>
      <c r="J15">
        <v>55.77</v>
      </c>
      <c r="K15">
        <v>89.231999999999999</v>
      </c>
      <c r="L15">
        <v>16</v>
      </c>
      <c r="M15">
        <v>0</v>
      </c>
      <c r="N15">
        <v>39.039000000000001</v>
      </c>
      <c r="O15">
        <v>0</v>
      </c>
      <c r="P15">
        <v>1</v>
      </c>
      <c r="Q15">
        <v>42121600</v>
      </c>
      <c r="R15" t="s">
        <v>91</v>
      </c>
      <c r="S15" t="s">
        <v>22</v>
      </c>
    </row>
    <row r="16" spans="1:19" s="1" customFormat="1" x14ac:dyDescent="0.35">
      <c r="A16" s="1" t="s">
        <v>45</v>
      </c>
      <c r="C16" s="1" t="s">
        <v>46</v>
      </c>
      <c r="D16" s="1" t="s">
        <v>27</v>
      </c>
      <c r="E16" s="1" t="s">
        <v>20</v>
      </c>
      <c r="F16" s="1" t="s">
        <v>21</v>
      </c>
      <c r="G16" s="1">
        <f>VLOOKUP(A16,'[1]EXIST 310124'!$B$1:$E$65536,3,FALSE)</f>
        <v>0</v>
      </c>
      <c r="H16" s="8">
        <v>350</v>
      </c>
      <c r="I16" s="1">
        <v>253.11</v>
      </c>
      <c r="J16" s="1">
        <v>253.11</v>
      </c>
      <c r="K16" s="1">
        <v>404.976</v>
      </c>
      <c r="L16" s="1">
        <v>16</v>
      </c>
      <c r="M16" s="1">
        <v>0</v>
      </c>
      <c r="N16" s="1">
        <v>177.17699999999999</v>
      </c>
      <c r="O16" s="1">
        <v>0</v>
      </c>
      <c r="P16" s="1">
        <v>1</v>
      </c>
      <c r="Q16" s="1">
        <v>42121600</v>
      </c>
      <c r="S16" s="1" t="s">
        <v>22</v>
      </c>
    </row>
    <row r="17" spans="1:19" s="1" customFormat="1" x14ac:dyDescent="0.35">
      <c r="A17" s="1" t="s">
        <v>47</v>
      </c>
      <c r="C17" s="1" t="s">
        <v>48</v>
      </c>
      <c r="D17" s="1" t="s">
        <v>27</v>
      </c>
      <c r="E17" s="1" t="s">
        <v>20</v>
      </c>
      <c r="F17" s="1" t="s">
        <v>21</v>
      </c>
      <c r="G17" s="1">
        <f>VLOOKUP(A17,'[1]EXIST 310124'!$B$1:$E$65536,3,FALSE)</f>
        <v>0</v>
      </c>
      <c r="H17" s="8">
        <v>350</v>
      </c>
      <c r="I17" s="1">
        <v>253.11</v>
      </c>
      <c r="J17" s="1">
        <v>253.11</v>
      </c>
      <c r="K17" s="1">
        <v>404.976</v>
      </c>
      <c r="L17" s="1">
        <v>16</v>
      </c>
      <c r="M17" s="1">
        <v>0</v>
      </c>
      <c r="N17" s="1">
        <v>177.17699999999999</v>
      </c>
      <c r="O17" s="1">
        <v>0</v>
      </c>
      <c r="P17" s="1">
        <v>1</v>
      </c>
      <c r="Q17" s="1">
        <v>42121600</v>
      </c>
      <c r="R17" s="1" t="s">
        <v>49</v>
      </c>
      <c r="S17" s="1" t="s">
        <v>22</v>
      </c>
    </row>
    <row r="18" spans="1:19" s="1" customFormat="1" x14ac:dyDescent="0.35">
      <c r="A18" s="1" t="s">
        <v>50</v>
      </c>
      <c r="C18" s="1" t="s">
        <v>51</v>
      </c>
      <c r="D18" s="1" t="s">
        <v>27</v>
      </c>
      <c r="E18" s="1" t="s">
        <v>20</v>
      </c>
      <c r="F18" s="1" t="s">
        <v>21</v>
      </c>
      <c r="G18" s="1">
        <f>VLOOKUP(A18,'[1]EXIST 310124'!$B$1:$E$65536,3,FALSE)</f>
        <v>1</v>
      </c>
      <c r="H18" s="8">
        <v>350</v>
      </c>
      <c r="I18" s="1">
        <v>253.11</v>
      </c>
      <c r="J18" s="1">
        <v>253.11</v>
      </c>
      <c r="K18" s="1">
        <v>404.976</v>
      </c>
      <c r="L18" s="1">
        <v>16</v>
      </c>
      <c r="M18" s="1">
        <v>0</v>
      </c>
      <c r="N18" s="1">
        <v>177.17699999999999</v>
      </c>
      <c r="O18" s="1">
        <v>0</v>
      </c>
      <c r="P18" s="1">
        <v>1</v>
      </c>
      <c r="Q18" s="1">
        <v>42121600</v>
      </c>
      <c r="R18" s="1" t="s">
        <v>52</v>
      </c>
      <c r="S18" s="1" t="s">
        <v>22</v>
      </c>
    </row>
    <row r="19" spans="1:19" s="1" customFormat="1" x14ac:dyDescent="0.35">
      <c r="A19" s="1" t="s">
        <v>53</v>
      </c>
      <c r="C19" s="1" t="s">
        <v>54</v>
      </c>
      <c r="D19" s="1" t="s">
        <v>27</v>
      </c>
      <c r="E19" s="1" t="s">
        <v>20</v>
      </c>
      <c r="F19" s="1" t="s">
        <v>21</v>
      </c>
      <c r="G19" s="1">
        <f>VLOOKUP(A19,'[1]EXIST 310124'!$B$1:$E$65536,3,FALSE)</f>
        <v>1</v>
      </c>
      <c r="H19" s="8">
        <v>350</v>
      </c>
      <c r="I19" s="1">
        <v>253.11</v>
      </c>
      <c r="J19" s="1">
        <v>253.11</v>
      </c>
      <c r="K19" s="1">
        <v>404.976</v>
      </c>
      <c r="L19" s="1">
        <v>16</v>
      </c>
      <c r="M19" s="1">
        <v>0</v>
      </c>
      <c r="N19" s="1">
        <v>177.17699999999999</v>
      </c>
      <c r="O19" s="1">
        <v>0</v>
      </c>
      <c r="P19" s="1">
        <v>1</v>
      </c>
      <c r="Q19" s="1">
        <v>42121600</v>
      </c>
      <c r="R19" s="1" t="s">
        <v>55</v>
      </c>
      <c r="S19" s="1" t="s">
        <v>22</v>
      </c>
    </row>
    <row r="20" spans="1:19" s="1" customFormat="1" x14ac:dyDescent="0.35">
      <c r="A20" s="1" t="s">
        <v>56</v>
      </c>
      <c r="C20" s="1" t="s">
        <v>57</v>
      </c>
      <c r="D20" s="1" t="s">
        <v>27</v>
      </c>
      <c r="E20" s="1" t="s">
        <v>20</v>
      </c>
      <c r="F20" s="1" t="s">
        <v>21</v>
      </c>
      <c r="G20" s="1">
        <f>VLOOKUP(A20,'[1]EXIST 310124'!$B$1:$E$65536,3,FALSE)</f>
        <v>0</v>
      </c>
      <c r="H20" s="8">
        <v>350</v>
      </c>
      <c r="I20" s="1">
        <v>253.11</v>
      </c>
      <c r="J20" s="1">
        <v>253.11</v>
      </c>
      <c r="K20" s="1">
        <v>404.976</v>
      </c>
      <c r="L20" s="1">
        <v>16</v>
      </c>
      <c r="M20" s="1">
        <v>0</v>
      </c>
      <c r="N20" s="1">
        <v>177.17699999999999</v>
      </c>
      <c r="O20" s="1">
        <v>0</v>
      </c>
      <c r="P20" s="1">
        <v>1</v>
      </c>
      <c r="Q20" s="1">
        <v>42121600</v>
      </c>
      <c r="R20" s="1" t="s">
        <v>58</v>
      </c>
      <c r="S20" s="1" t="s">
        <v>22</v>
      </c>
    </row>
    <row r="21" spans="1:19" x14ac:dyDescent="0.35">
      <c r="A21" t="s">
        <v>59</v>
      </c>
      <c r="C21" t="s">
        <v>60</v>
      </c>
      <c r="D21" t="s">
        <v>27</v>
      </c>
      <c r="E21" t="s">
        <v>20</v>
      </c>
      <c r="F21" t="s">
        <v>21</v>
      </c>
      <c r="G21">
        <f>VLOOKUP(A21,'[1]EXIST 310124'!$B$1:$E$65536,3,FALSE)</f>
        <v>0</v>
      </c>
      <c r="H21" s="7">
        <v>60</v>
      </c>
      <c r="I21">
        <v>55.77</v>
      </c>
      <c r="J21">
        <v>55.77</v>
      </c>
      <c r="K21">
        <v>89.231999999999999</v>
      </c>
      <c r="L21">
        <v>16</v>
      </c>
      <c r="M21">
        <v>0</v>
      </c>
      <c r="N21">
        <v>39.039000000000001</v>
      </c>
      <c r="O21">
        <v>0</v>
      </c>
      <c r="P21">
        <v>1</v>
      </c>
      <c r="Q21">
        <v>42121600</v>
      </c>
      <c r="S21" t="s">
        <v>22</v>
      </c>
    </row>
    <row r="22" spans="1:19" x14ac:dyDescent="0.35">
      <c r="A22" t="s">
        <v>61</v>
      </c>
      <c r="C22" t="s">
        <v>62</v>
      </c>
      <c r="D22" t="s">
        <v>27</v>
      </c>
      <c r="E22" t="s">
        <v>20</v>
      </c>
      <c r="F22" t="s">
        <v>21</v>
      </c>
      <c r="G22">
        <f>VLOOKUP(A22,'[1]EXIST 310124'!$B$1:$E$65536,3,FALSE)</f>
        <v>0</v>
      </c>
      <c r="H22" s="7">
        <v>60</v>
      </c>
      <c r="I22">
        <v>55.77</v>
      </c>
      <c r="J22">
        <v>55.77</v>
      </c>
      <c r="K22">
        <v>89.231999999999999</v>
      </c>
      <c r="L22">
        <v>16</v>
      </c>
      <c r="M22">
        <v>0</v>
      </c>
      <c r="N22">
        <v>39.039000000000001</v>
      </c>
      <c r="O22">
        <v>0</v>
      </c>
      <c r="P22">
        <v>1</v>
      </c>
      <c r="Q22">
        <v>42121600</v>
      </c>
      <c r="S22" t="s">
        <v>22</v>
      </c>
    </row>
    <row r="23" spans="1:19" x14ac:dyDescent="0.35">
      <c r="A23" t="s">
        <v>63</v>
      </c>
      <c r="C23" t="s">
        <v>64</v>
      </c>
      <c r="D23" t="s">
        <v>27</v>
      </c>
      <c r="E23" t="s">
        <v>20</v>
      </c>
      <c r="F23" t="s">
        <v>21</v>
      </c>
      <c r="G23">
        <f>VLOOKUP(A23,'[1]EXIST 310124'!$B$1:$E$65536,3,FALSE)</f>
        <v>0</v>
      </c>
      <c r="H23" s="7">
        <v>60</v>
      </c>
      <c r="I23">
        <v>55.77</v>
      </c>
      <c r="J23">
        <v>55.77</v>
      </c>
      <c r="K23">
        <v>89.231999999999999</v>
      </c>
      <c r="L23">
        <v>16</v>
      </c>
      <c r="M23">
        <v>0</v>
      </c>
      <c r="N23">
        <v>39.039000000000001</v>
      </c>
      <c r="O23">
        <v>0</v>
      </c>
      <c r="P23">
        <v>1</v>
      </c>
      <c r="Q23">
        <v>42121600</v>
      </c>
      <c r="S23" t="s">
        <v>22</v>
      </c>
    </row>
    <row r="24" spans="1:19" x14ac:dyDescent="0.35">
      <c r="A24" t="s">
        <v>65</v>
      </c>
      <c r="C24" t="s">
        <v>66</v>
      </c>
      <c r="D24" t="s">
        <v>27</v>
      </c>
      <c r="E24" t="s">
        <v>20</v>
      </c>
      <c r="F24" t="s">
        <v>21</v>
      </c>
      <c r="G24">
        <f>VLOOKUP(A24,'[1]EXIST 310124'!$B$1:$E$65536,3,FALSE)</f>
        <v>0</v>
      </c>
      <c r="H24" s="7">
        <v>60</v>
      </c>
      <c r="I24">
        <v>55.77</v>
      </c>
      <c r="J24">
        <v>55.77</v>
      </c>
      <c r="K24">
        <v>89.231999999999999</v>
      </c>
      <c r="L24">
        <v>16</v>
      </c>
      <c r="M24">
        <v>0</v>
      </c>
      <c r="N24">
        <v>39.039000000000001</v>
      </c>
      <c r="O24">
        <v>0</v>
      </c>
      <c r="P24">
        <v>1</v>
      </c>
      <c r="Q24">
        <v>42121600</v>
      </c>
      <c r="S24" t="s">
        <v>22</v>
      </c>
    </row>
    <row r="25" spans="1:19" x14ac:dyDescent="0.35">
      <c r="A25" t="s">
        <v>67</v>
      </c>
      <c r="C25" t="s">
        <v>68</v>
      </c>
      <c r="D25" t="s">
        <v>27</v>
      </c>
      <c r="E25" t="s">
        <v>20</v>
      </c>
      <c r="F25" t="s">
        <v>21</v>
      </c>
      <c r="G25">
        <f>VLOOKUP(A25,'[1]EXIST 310124'!$B$1:$E$65536,3,FALSE)</f>
        <v>0</v>
      </c>
      <c r="H25" s="7">
        <v>60</v>
      </c>
      <c r="I25">
        <v>55.77</v>
      </c>
      <c r="J25">
        <v>55.77</v>
      </c>
      <c r="K25">
        <v>89.231999999999999</v>
      </c>
      <c r="L25">
        <v>16</v>
      </c>
      <c r="M25">
        <v>0</v>
      </c>
      <c r="N25">
        <v>39.039000000000001</v>
      </c>
      <c r="O25">
        <v>0</v>
      </c>
      <c r="P25">
        <v>1</v>
      </c>
      <c r="Q25">
        <v>42121600</v>
      </c>
      <c r="S25" t="s">
        <v>22</v>
      </c>
    </row>
    <row r="26" spans="1:19" s="1" customFormat="1" x14ac:dyDescent="0.35">
      <c r="A26" s="1" t="s">
        <v>115</v>
      </c>
      <c r="C26" s="9" t="s">
        <v>116</v>
      </c>
      <c r="D26" s="1" t="s">
        <v>27</v>
      </c>
      <c r="E26" s="1" t="s">
        <v>20</v>
      </c>
      <c r="F26" s="1" t="s">
        <v>21</v>
      </c>
      <c r="G26" s="1">
        <f>VLOOKUP(A26,'[1]EXIST 310124'!$B$1:$E$65536,3,FALSE)</f>
        <v>5</v>
      </c>
      <c r="H26" s="8">
        <v>350</v>
      </c>
      <c r="I26" s="1">
        <v>253.11</v>
      </c>
      <c r="J26" s="1">
        <v>253.11</v>
      </c>
      <c r="K26" s="1">
        <v>404.976</v>
      </c>
      <c r="L26" s="1">
        <v>16</v>
      </c>
      <c r="M26" s="1">
        <v>0</v>
      </c>
      <c r="N26" s="1">
        <v>177.17699999999999</v>
      </c>
      <c r="O26" s="1">
        <v>0</v>
      </c>
      <c r="P26" s="1">
        <v>1</v>
      </c>
      <c r="Q26" s="1">
        <v>42121600</v>
      </c>
      <c r="R26" s="1" t="s">
        <v>117</v>
      </c>
      <c r="S26" s="1" t="s">
        <v>22</v>
      </c>
    </row>
    <row r="27" spans="1:19" s="1" customFormat="1" x14ac:dyDescent="0.35">
      <c r="A27" s="1" t="s">
        <v>102</v>
      </c>
      <c r="C27" s="9" t="s">
        <v>103</v>
      </c>
      <c r="D27" s="1" t="s">
        <v>27</v>
      </c>
      <c r="E27" s="1" t="s">
        <v>20</v>
      </c>
      <c r="F27" s="1" t="s">
        <v>21</v>
      </c>
      <c r="G27" s="1">
        <f>VLOOKUP(A27,'[1]EXIST 310124'!$B$1:$E$65536,3,FALSE)</f>
        <v>0</v>
      </c>
      <c r="H27" s="8">
        <v>350</v>
      </c>
      <c r="I27" s="1">
        <v>253.11</v>
      </c>
      <c r="J27" s="1">
        <v>253.11</v>
      </c>
      <c r="K27" s="1">
        <v>404.976</v>
      </c>
      <c r="L27" s="1">
        <v>16</v>
      </c>
      <c r="M27" s="1">
        <v>0</v>
      </c>
      <c r="N27" s="1">
        <v>177.17699999999999</v>
      </c>
      <c r="O27" s="1">
        <v>0</v>
      </c>
      <c r="P27" s="1">
        <v>1</v>
      </c>
      <c r="Q27" s="1">
        <v>42121600</v>
      </c>
      <c r="R27" s="1" t="s">
        <v>104</v>
      </c>
      <c r="S27" s="1" t="s">
        <v>22</v>
      </c>
    </row>
    <row r="28" spans="1:19" s="1" customFormat="1" x14ac:dyDescent="0.35">
      <c r="A28" s="1" t="s">
        <v>107</v>
      </c>
      <c r="C28" s="1" t="s">
        <v>108</v>
      </c>
      <c r="D28" s="1" t="s">
        <v>27</v>
      </c>
      <c r="E28" s="1" t="s">
        <v>20</v>
      </c>
      <c r="F28" s="1" t="s">
        <v>21</v>
      </c>
      <c r="G28" s="1">
        <f>VLOOKUP(A28,'[1]EXIST 310124'!$B$1:$E$65536,3,FALSE)</f>
        <v>2</v>
      </c>
      <c r="H28" s="8">
        <v>350</v>
      </c>
      <c r="I28" s="1">
        <v>253.11</v>
      </c>
      <c r="J28" s="1">
        <v>253.11</v>
      </c>
      <c r="K28" s="1">
        <v>404.976</v>
      </c>
      <c r="L28" s="1">
        <v>16</v>
      </c>
      <c r="M28" s="1">
        <v>0</v>
      </c>
      <c r="N28" s="1">
        <v>177.17699999999999</v>
      </c>
      <c r="O28" s="1">
        <v>0</v>
      </c>
      <c r="P28" s="1">
        <v>1</v>
      </c>
      <c r="Q28" s="1">
        <v>42121600</v>
      </c>
      <c r="R28" s="1" t="s">
        <v>109</v>
      </c>
      <c r="S28" s="1" t="s">
        <v>22</v>
      </c>
    </row>
    <row r="29" spans="1:19" s="1" customFormat="1" x14ac:dyDescent="0.35">
      <c r="A29" s="1" t="s">
        <v>110</v>
      </c>
      <c r="C29" s="1" t="s">
        <v>111</v>
      </c>
      <c r="D29" s="1" t="s">
        <v>27</v>
      </c>
      <c r="E29" s="1" t="s">
        <v>20</v>
      </c>
      <c r="F29" s="1" t="s">
        <v>21</v>
      </c>
      <c r="G29" s="1">
        <f>VLOOKUP(A29,'[1]EXIST 310124'!$B$1:$E$65536,3,FALSE)</f>
        <v>1</v>
      </c>
      <c r="H29" s="8">
        <v>350</v>
      </c>
      <c r="I29" s="1">
        <v>253.11</v>
      </c>
      <c r="J29" s="1">
        <v>253.11</v>
      </c>
      <c r="K29" s="1">
        <v>404.976</v>
      </c>
      <c r="L29" s="1">
        <v>16</v>
      </c>
      <c r="M29" s="1">
        <v>0</v>
      </c>
      <c r="N29" s="1">
        <v>177.17699999999999</v>
      </c>
      <c r="O29" s="1">
        <v>0</v>
      </c>
      <c r="P29" s="1">
        <v>1</v>
      </c>
      <c r="Q29" s="1">
        <v>42121600</v>
      </c>
      <c r="R29" s="1" t="s">
        <v>112</v>
      </c>
      <c r="S29" s="1" t="s">
        <v>22</v>
      </c>
    </row>
    <row r="30" spans="1:19" s="1" customFormat="1" x14ac:dyDescent="0.35">
      <c r="A30" s="1" t="s">
        <v>130</v>
      </c>
      <c r="C30" s="9" t="s">
        <v>131</v>
      </c>
      <c r="D30" s="1" t="s">
        <v>27</v>
      </c>
      <c r="E30" s="1" t="s">
        <v>20</v>
      </c>
      <c r="F30" s="1" t="s">
        <v>21</v>
      </c>
      <c r="G30" s="1">
        <f>VLOOKUP(A30,'[1]EXIST 310124'!$B$1:$E$65536,3,FALSE)</f>
        <v>1</v>
      </c>
      <c r="H30" s="8">
        <v>350</v>
      </c>
      <c r="I30" s="1">
        <v>253.11</v>
      </c>
      <c r="J30" s="1">
        <v>253.11</v>
      </c>
      <c r="K30" s="1">
        <v>404.976</v>
      </c>
      <c r="L30" s="1">
        <v>16</v>
      </c>
      <c r="M30" s="1">
        <v>0</v>
      </c>
      <c r="N30" s="1">
        <v>177.17699999999999</v>
      </c>
      <c r="O30" s="1">
        <v>0</v>
      </c>
      <c r="P30" s="1">
        <v>1</v>
      </c>
      <c r="Q30" s="1">
        <v>42121600</v>
      </c>
      <c r="R30" s="1" t="s">
        <v>132</v>
      </c>
      <c r="S30" s="1" t="s">
        <v>22</v>
      </c>
    </row>
    <row r="31" spans="1:19" s="1" customFormat="1" x14ac:dyDescent="0.35">
      <c r="A31" s="1" t="s">
        <v>100</v>
      </c>
      <c r="C31" s="9" t="s">
        <v>141</v>
      </c>
      <c r="D31" s="1" t="s">
        <v>27</v>
      </c>
      <c r="E31" s="1" t="s">
        <v>20</v>
      </c>
      <c r="F31" s="1" t="s">
        <v>21</v>
      </c>
      <c r="G31" s="1">
        <f>VLOOKUP(A31,'[1]EXIST 310124'!$B$1:$E$65536,3,FALSE)</f>
        <v>6</v>
      </c>
      <c r="H31" s="8">
        <v>350</v>
      </c>
      <c r="I31" s="1">
        <v>253.11</v>
      </c>
      <c r="J31" s="1">
        <v>253.11</v>
      </c>
      <c r="K31" s="1">
        <v>404.98</v>
      </c>
      <c r="L31" s="1">
        <v>16</v>
      </c>
      <c r="M31" s="1">
        <v>0</v>
      </c>
      <c r="N31" s="1">
        <v>177.18</v>
      </c>
      <c r="O31" s="1">
        <v>0</v>
      </c>
      <c r="P31" s="1">
        <v>1</v>
      </c>
      <c r="Q31" s="1">
        <v>42121600</v>
      </c>
      <c r="R31" s="1" t="s">
        <v>101</v>
      </c>
      <c r="S31" s="1" t="s">
        <v>22</v>
      </c>
    </row>
    <row r="32" spans="1:19" x14ac:dyDescent="0.35">
      <c r="A32" s="9" t="s">
        <v>142</v>
      </c>
      <c r="C32" s="10" t="s">
        <v>140</v>
      </c>
      <c r="D32" s="1" t="s">
        <v>27</v>
      </c>
      <c r="E32" s="1" t="s">
        <v>20</v>
      </c>
      <c r="F32" s="1" t="s">
        <v>21</v>
      </c>
      <c r="G32" s="1"/>
      <c r="H32" s="7">
        <v>120</v>
      </c>
      <c r="I32" s="1">
        <v>253.11</v>
      </c>
      <c r="J32" s="1">
        <v>253.11</v>
      </c>
      <c r="K32" s="1">
        <v>404.98</v>
      </c>
      <c r="L32" s="1">
        <v>16</v>
      </c>
      <c r="M32" s="1">
        <v>0</v>
      </c>
      <c r="N32" s="1">
        <v>177.18</v>
      </c>
      <c r="O32" s="1">
        <v>0</v>
      </c>
      <c r="P32" s="1">
        <v>1</v>
      </c>
      <c r="Q32" s="1">
        <v>42121600</v>
      </c>
      <c r="R32" s="1"/>
      <c r="S32" s="1" t="s">
        <v>22</v>
      </c>
    </row>
    <row r="33" spans="1:19" s="1" customFormat="1" x14ac:dyDescent="0.35">
      <c r="A33" s="1" t="s">
        <v>74</v>
      </c>
      <c r="C33" s="9" t="s">
        <v>75</v>
      </c>
      <c r="D33" s="1" t="s">
        <v>27</v>
      </c>
      <c r="E33" s="1" t="s">
        <v>20</v>
      </c>
      <c r="F33" s="1" t="s">
        <v>21</v>
      </c>
      <c r="G33" s="1">
        <f>VLOOKUP(A33,'[1]EXIST 310124'!$B$1:$E$65536,3,FALSE)</f>
        <v>3</v>
      </c>
      <c r="H33" s="8">
        <v>350</v>
      </c>
      <c r="I33" s="1">
        <v>253.11</v>
      </c>
      <c r="J33" s="1">
        <v>253.11</v>
      </c>
      <c r="K33" s="1">
        <v>404.976</v>
      </c>
      <c r="L33" s="1">
        <v>16</v>
      </c>
      <c r="M33" s="1">
        <v>0</v>
      </c>
      <c r="N33" s="1">
        <v>177.17699999999999</v>
      </c>
      <c r="O33" s="1">
        <v>0</v>
      </c>
      <c r="P33" s="1">
        <v>1</v>
      </c>
      <c r="Q33" s="1">
        <v>42121600</v>
      </c>
      <c r="R33" s="1" t="s">
        <v>76</v>
      </c>
      <c r="S33" s="1" t="s">
        <v>22</v>
      </c>
    </row>
    <row r="34" spans="1:19" s="1" customFormat="1" x14ac:dyDescent="0.35">
      <c r="A34" s="1" t="s">
        <v>17</v>
      </c>
      <c r="C34" s="9" t="s">
        <v>18</v>
      </c>
      <c r="D34" s="1" t="s">
        <v>19</v>
      </c>
      <c r="E34" s="1" t="s">
        <v>20</v>
      </c>
      <c r="F34" s="1" t="s">
        <v>21</v>
      </c>
      <c r="G34" s="1">
        <f>VLOOKUP(A34,'[1]EXIST 310124'!$B$1:$E$65536,3,FALSE)</f>
        <v>0</v>
      </c>
      <c r="H34" s="8">
        <v>350</v>
      </c>
      <c r="I34" s="1">
        <v>253.11</v>
      </c>
      <c r="J34" s="1">
        <v>253.11</v>
      </c>
      <c r="K34" s="1">
        <v>404.976</v>
      </c>
      <c r="L34" s="1">
        <v>16</v>
      </c>
      <c r="M34" s="1">
        <v>0</v>
      </c>
      <c r="N34" s="1">
        <v>177.17699999999999</v>
      </c>
      <c r="O34" s="1">
        <v>0</v>
      </c>
      <c r="P34" s="1">
        <v>1</v>
      </c>
      <c r="Q34" s="1">
        <v>42121600</v>
      </c>
      <c r="S34" s="1" t="s">
        <v>22</v>
      </c>
    </row>
    <row r="35" spans="1:19" s="1" customFormat="1" x14ac:dyDescent="0.35">
      <c r="A35" s="1" t="s">
        <v>72</v>
      </c>
      <c r="C35" s="9" t="s">
        <v>73</v>
      </c>
      <c r="D35" s="1" t="s">
        <v>27</v>
      </c>
      <c r="E35" s="1" t="s">
        <v>20</v>
      </c>
      <c r="F35" s="1" t="s">
        <v>21</v>
      </c>
      <c r="G35" s="1">
        <f>VLOOKUP(A35,'[1]EXIST 310124'!$B$1:$E$65536,3,FALSE)</f>
        <v>0</v>
      </c>
      <c r="H35" s="8">
        <v>350</v>
      </c>
      <c r="I35" s="1">
        <v>253.11</v>
      </c>
      <c r="J35" s="1">
        <v>253.11</v>
      </c>
      <c r="K35" s="1">
        <v>404.976</v>
      </c>
      <c r="L35" s="1">
        <v>16</v>
      </c>
      <c r="M35" s="1">
        <v>0</v>
      </c>
      <c r="N35" s="1">
        <v>177.17699999999999</v>
      </c>
      <c r="O35" s="1">
        <v>0</v>
      </c>
      <c r="P35" s="1">
        <v>1</v>
      </c>
      <c r="Q35" s="1">
        <v>42121600</v>
      </c>
      <c r="S35" s="1" t="s">
        <v>22</v>
      </c>
    </row>
    <row r="36" spans="1:19" s="11" customFormat="1" x14ac:dyDescent="0.35">
      <c r="A36" s="3" t="s">
        <v>144</v>
      </c>
      <c r="C36" s="3" t="s">
        <v>143</v>
      </c>
      <c r="D36" s="11" t="s">
        <v>27</v>
      </c>
      <c r="E36" s="11" t="s">
        <v>20</v>
      </c>
      <c r="F36" s="11" t="s">
        <v>21</v>
      </c>
      <c r="G36" s="11" t="e">
        <f>VLOOKUP(A36,'[1]EXIST 310124'!$B$1:$E$65536,3,FALSE)</f>
        <v>#N/A</v>
      </c>
      <c r="H36" s="12">
        <v>120</v>
      </c>
      <c r="I36" s="11">
        <v>253.11</v>
      </c>
      <c r="J36" s="11">
        <v>253.11</v>
      </c>
      <c r="K36" s="11">
        <v>404.976</v>
      </c>
      <c r="L36" s="11">
        <v>16</v>
      </c>
      <c r="M36" s="11">
        <v>0</v>
      </c>
      <c r="N36" s="11">
        <v>177.17699999999999</v>
      </c>
      <c r="O36" s="11">
        <v>0</v>
      </c>
      <c r="P36" s="11">
        <v>1</v>
      </c>
      <c r="Q36" s="11">
        <v>42121600</v>
      </c>
      <c r="S36" s="11" t="s">
        <v>22</v>
      </c>
    </row>
    <row r="37" spans="1:19" s="1" customFormat="1" x14ac:dyDescent="0.35">
      <c r="A37" s="1" t="s">
        <v>133</v>
      </c>
      <c r="C37" s="9" t="s">
        <v>134</v>
      </c>
      <c r="D37" s="1" t="s">
        <v>27</v>
      </c>
      <c r="E37" s="1" t="s">
        <v>20</v>
      </c>
      <c r="F37" s="1" t="s">
        <v>21</v>
      </c>
      <c r="G37" s="1">
        <f>VLOOKUP(A37,'[1]EXIST 310124'!$B$1:$E$65536,3,FALSE)</f>
        <v>1</v>
      </c>
      <c r="H37" s="8">
        <v>720</v>
      </c>
      <c r="I37" s="1">
        <v>604.5</v>
      </c>
      <c r="J37" s="1">
        <v>604.5</v>
      </c>
      <c r="K37" s="1">
        <v>967.2</v>
      </c>
      <c r="L37" s="1">
        <v>16</v>
      </c>
      <c r="M37" s="1">
        <v>0</v>
      </c>
      <c r="N37" s="1">
        <v>423.15</v>
      </c>
      <c r="O37" s="1">
        <v>0</v>
      </c>
      <c r="P37" s="1">
        <v>1</v>
      </c>
      <c r="Q37" s="1">
        <v>42121600</v>
      </c>
      <c r="R37" s="1" t="s">
        <v>135</v>
      </c>
      <c r="S37" s="1" t="s">
        <v>29</v>
      </c>
    </row>
    <row r="38" spans="1:19" s="1" customFormat="1" x14ac:dyDescent="0.35">
      <c r="A38" s="1" t="s">
        <v>105</v>
      </c>
      <c r="C38" s="1" t="s">
        <v>106</v>
      </c>
      <c r="D38" s="1" t="s">
        <v>27</v>
      </c>
      <c r="E38" s="1" t="s">
        <v>20</v>
      </c>
      <c r="F38" s="1" t="s">
        <v>21</v>
      </c>
      <c r="G38" s="1">
        <f>VLOOKUP(A38,'[1]EXIST 310124'!$B$1:$E$65536,3,FALSE)</f>
        <v>6</v>
      </c>
      <c r="H38" s="8">
        <v>120</v>
      </c>
      <c r="I38" s="1">
        <v>77</v>
      </c>
      <c r="J38" s="1">
        <v>77</v>
      </c>
      <c r="K38" s="1">
        <v>123</v>
      </c>
      <c r="L38" s="1">
        <v>16</v>
      </c>
      <c r="M38" s="1">
        <v>0</v>
      </c>
      <c r="N38" s="1">
        <v>55</v>
      </c>
      <c r="O38" s="1">
        <v>0</v>
      </c>
      <c r="P38" s="1">
        <v>1</v>
      </c>
      <c r="Q38" s="1">
        <v>42121600</v>
      </c>
      <c r="S38" s="1" t="s">
        <v>22</v>
      </c>
    </row>
    <row r="39" spans="1:19" s="1" customFormat="1" x14ac:dyDescent="0.35">
      <c r="A39" s="1" t="s">
        <v>23</v>
      </c>
      <c r="C39" s="1" t="s">
        <v>24</v>
      </c>
      <c r="D39" s="1" t="s">
        <v>19</v>
      </c>
      <c r="E39" s="1" t="s">
        <v>20</v>
      </c>
      <c r="F39" s="1" t="s">
        <v>21</v>
      </c>
      <c r="G39" s="1">
        <f>VLOOKUP(A39,'[1]EXIST 310124'!$B$1:$E$65536,3,FALSE)</f>
        <v>3</v>
      </c>
      <c r="H39" s="8">
        <v>120</v>
      </c>
      <c r="I39" s="1">
        <v>77</v>
      </c>
      <c r="J39" s="1">
        <v>77</v>
      </c>
      <c r="K39" s="1">
        <v>123</v>
      </c>
      <c r="L39" s="1">
        <v>16</v>
      </c>
      <c r="M39" s="1">
        <v>0</v>
      </c>
      <c r="N39" s="1">
        <v>55</v>
      </c>
      <c r="O39" s="1">
        <v>0</v>
      </c>
      <c r="P39" s="1">
        <v>1</v>
      </c>
      <c r="Q39" s="1">
        <v>42121600</v>
      </c>
      <c r="S39" s="1" t="s">
        <v>22</v>
      </c>
    </row>
    <row r="40" spans="1:19" x14ac:dyDescent="0.35">
      <c r="A40" t="s">
        <v>127</v>
      </c>
      <c r="C40" s="4" t="s">
        <v>128</v>
      </c>
      <c r="D40" t="s">
        <v>27</v>
      </c>
      <c r="E40" t="s">
        <v>20</v>
      </c>
      <c r="F40" t="s">
        <v>21</v>
      </c>
      <c r="G40">
        <f>VLOOKUP(A40,'[1]EXIST 310124'!$B$1:$E$65536,3,FALSE)</f>
        <v>3</v>
      </c>
      <c r="H40" s="7">
        <v>460</v>
      </c>
      <c r="I40">
        <v>357.5</v>
      </c>
      <c r="J40">
        <v>357.5</v>
      </c>
      <c r="K40">
        <v>572</v>
      </c>
      <c r="L40">
        <v>16</v>
      </c>
      <c r="M40">
        <v>0</v>
      </c>
      <c r="N40">
        <v>250.25</v>
      </c>
      <c r="O40">
        <v>0</v>
      </c>
      <c r="P40">
        <v>1</v>
      </c>
      <c r="Q40">
        <v>42121600</v>
      </c>
      <c r="R40" t="s">
        <v>129</v>
      </c>
      <c r="S40" t="s">
        <v>22</v>
      </c>
    </row>
    <row r="41" spans="1:19" x14ac:dyDescent="0.35">
      <c r="A41" t="s">
        <v>118</v>
      </c>
      <c r="C41" t="s">
        <v>119</v>
      </c>
      <c r="D41" t="s">
        <v>27</v>
      </c>
      <c r="E41" t="s">
        <v>20</v>
      </c>
      <c r="F41" t="s">
        <v>21</v>
      </c>
      <c r="G41">
        <f>VLOOKUP(A41,'[1]EXIST 310124'!$B$1:$E$65536,3,FALSE)</f>
        <v>4</v>
      </c>
      <c r="H41" s="7">
        <v>460</v>
      </c>
      <c r="I41">
        <v>357.5</v>
      </c>
      <c r="J41">
        <v>357.5</v>
      </c>
      <c r="K41">
        <v>572</v>
      </c>
      <c r="L41">
        <v>16</v>
      </c>
      <c r="M41">
        <v>0</v>
      </c>
      <c r="N41">
        <v>250.25</v>
      </c>
      <c r="O41">
        <v>0</v>
      </c>
      <c r="P41">
        <v>1</v>
      </c>
      <c r="Q41">
        <v>10111302</v>
      </c>
      <c r="R41" t="s">
        <v>120</v>
      </c>
      <c r="S41" t="s">
        <v>22</v>
      </c>
    </row>
    <row r="42" spans="1:19" x14ac:dyDescent="0.35">
      <c r="A42" t="s">
        <v>121</v>
      </c>
      <c r="C42" t="s">
        <v>122</v>
      </c>
      <c r="D42" t="s">
        <v>27</v>
      </c>
      <c r="E42" t="s">
        <v>20</v>
      </c>
      <c r="F42" t="s">
        <v>21</v>
      </c>
      <c r="G42">
        <f>VLOOKUP(A42,'[1]EXIST 310124'!$B$1:$E$65536,3,FALSE)</f>
        <v>4</v>
      </c>
      <c r="H42" s="7">
        <v>860</v>
      </c>
      <c r="I42">
        <v>715</v>
      </c>
      <c r="J42">
        <v>715</v>
      </c>
      <c r="K42">
        <v>1144</v>
      </c>
      <c r="L42">
        <v>16</v>
      </c>
      <c r="M42">
        <v>0</v>
      </c>
      <c r="N42">
        <v>500.5</v>
      </c>
      <c r="O42">
        <v>0</v>
      </c>
      <c r="P42">
        <v>1</v>
      </c>
      <c r="Q42">
        <v>42121600</v>
      </c>
      <c r="R42" t="s">
        <v>123</v>
      </c>
      <c r="S42" t="s">
        <v>29</v>
      </c>
    </row>
    <row r="43" spans="1:19" x14ac:dyDescent="0.35">
      <c r="A43" t="s">
        <v>124</v>
      </c>
      <c r="C43" s="2" t="s">
        <v>125</v>
      </c>
      <c r="D43" t="s">
        <v>27</v>
      </c>
      <c r="E43" t="s">
        <v>20</v>
      </c>
      <c r="F43" t="s">
        <v>21</v>
      </c>
      <c r="G43">
        <f>VLOOKUP(A43,'[1]EXIST 310124'!$B$1:$E$65536,3,FALSE)</f>
        <v>0</v>
      </c>
      <c r="H43" s="7">
        <v>860</v>
      </c>
      <c r="I43">
        <v>715</v>
      </c>
      <c r="J43">
        <v>715</v>
      </c>
      <c r="K43">
        <v>1144</v>
      </c>
      <c r="L43">
        <v>16</v>
      </c>
      <c r="M43">
        <v>0</v>
      </c>
      <c r="N43">
        <v>500.5</v>
      </c>
      <c r="O43">
        <v>0</v>
      </c>
      <c r="P43">
        <v>1</v>
      </c>
      <c r="Q43">
        <v>42121600</v>
      </c>
      <c r="R43" t="s">
        <v>126</v>
      </c>
      <c r="S43" t="s">
        <v>29</v>
      </c>
    </row>
    <row r="44" spans="1:19" x14ac:dyDescent="0.35">
      <c r="A44" t="s">
        <v>42</v>
      </c>
      <c r="C44" s="2" t="s">
        <v>43</v>
      </c>
      <c r="D44" t="s">
        <v>27</v>
      </c>
      <c r="E44" t="s">
        <v>20</v>
      </c>
      <c r="F44" t="s">
        <v>21</v>
      </c>
      <c r="G44">
        <f>VLOOKUP(A44,'[1]EXIST 310124'!$B$1:$E$65536,3,FALSE)</f>
        <v>4</v>
      </c>
      <c r="H44" s="7">
        <v>90</v>
      </c>
      <c r="I44">
        <v>55.77</v>
      </c>
      <c r="J44">
        <v>55.77</v>
      </c>
      <c r="K44">
        <v>89.231999999999999</v>
      </c>
      <c r="L44">
        <v>16</v>
      </c>
      <c r="M44">
        <v>0</v>
      </c>
      <c r="N44">
        <v>39.039000000000001</v>
      </c>
      <c r="O44">
        <v>0</v>
      </c>
      <c r="P44">
        <v>1</v>
      </c>
      <c r="Q44">
        <v>42121600</v>
      </c>
      <c r="R44" t="s">
        <v>44</v>
      </c>
      <c r="S44" t="s">
        <v>22</v>
      </c>
    </row>
    <row r="45" spans="1:19" s="1" customFormat="1" x14ac:dyDescent="0.35">
      <c r="A45" s="1" t="s">
        <v>69</v>
      </c>
      <c r="C45" s="1" t="s">
        <v>70</v>
      </c>
      <c r="D45" s="1" t="s">
        <v>27</v>
      </c>
      <c r="E45" s="1" t="s">
        <v>20</v>
      </c>
      <c r="F45" s="1" t="s">
        <v>21</v>
      </c>
      <c r="G45" s="1">
        <f>VLOOKUP(A45,'[1]EXIST 310124'!$B$1:$E$65536,3,FALSE)</f>
        <v>4</v>
      </c>
      <c r="H45" s="8">
        <v>200</v>
      </c>
      <c r="I45" s="1">
        <v>143</v>
      </c>
      <c r="J45" s="1">
        <v>143</v>
      </c>
      <c r="K45" s="1">
        <v>228.8</v>
      </c>
      <c r="L45" s="1">
        <v>16</v>
      </c>
      <c r="M45" s="1">
        <v>0</v>
      </c>
      <c r="N45" s="1">
        <v>100.1</v>
      </c>
      <c r="O45" s="1">
        <v>0</v>
      </c>
      <c r="P45" s="1">
        <v>1</v>
      </c>
      <c r="Q45" s="1">
        <v>42121600</v>
      </c>
      <c r="R45" s="1" t="s">
        <v>71</v>
      </c>
      <c r="S45" s="1" t="s">
        <v>22</v>
      </c>
    </row>
    <row r="46" spans="1:19" s="1" customFormat="1" x14ac:dyDescent="0.35">
      <c r="A46" s="1" t="s">
        <v>136</v>
      </c>
      <c r="C46" s="1" t="s">
        <v>137</v>
      </c>
      <c r="D46" s="1" t="s">
        <v>27</v>
      </c>
      <c r="E46" s="1" t="s">
        <v>20</v>
      </c>
      <c r="F46" s="1" t="s">
        <v>21</v>
      </c>
      <c r="G46" s="1">
        <f>VLOOKUP(A46,'[1]EXIST 310124'!$B$1:$E$65536,3,FALSE)</f>
        <v>0</v>
      </c>
      <c r="H46" s="8">
        <v>200</v>
      </c>
      <c r="I46" s="1">
        <v>143</v>
      </c>
      <c r="J46" s="1">
        <v>143</v>
      </c>
      <c r="K46" s="1">
        <v>228.8</v>
      </c>
      <c r="L46" s="1">
        <v>16</v>
      </c>
      <c r="M46" s="1">
        <v>0</v>
      </c>
      <c r="N46" s="1">
        <v>100.1</v>
      </c>
      <c r="O46" s="1">
        <v>0</v>
      </c>
      <c r="P46" s="1">
        <v>1</v>
      </c>
      <c r="Q46" s="1">
        <v>42121600</v>
      </c>
      <c r="R46" s="1" t="s">
        <v>138</v>
      </c>
      <c r="S46" s="1" t="s">
        <v>22</v>
      </c>
    </row>
    <row r="47" spans="1:19" x14ac:dyDescent="0.35">
      <c r="A47" t="s">
        <v>113</v>
      </c>
      <c r="C47" t="s">
        <v>114</v>
      </c>
      <c r="D47" t="s">
        <v>27</v>
      </c>
      <c r="E47" t="s">
        <v>20</v>
      </c>
      <c r="F47" t="s">
        <v>21</v>
      </c>
      <c r="G47">
        <f>VLOOKUP(A47,'[1]EXIST 310124'!$B$1:$E$65536,3,FALSE)</f>
        <v>0</v>
      </c>
      <c r="H47" s="7">
        <v>1020</v>
      </c>
      <c r="I47">
        <v>850</v>
      </c>
      <c r="J47">
        <v>850</v>
      </c>
      <c r="K47">
        <v>1360</v>
      </c>
      <c r="L47">
        <v>16</v>
      </c>
      <c r="M47">
        <v>0</v>
      </c>
      <c r="N47">
        <v>595</v>
      </c>
      <c r="O47">
        <v>0</v>
      </c>
      <c r="P47">
        <v>1</v>
      </c>
      <c r="Q47">
        <v>42121600</v>
      </c>
      <c r="S47" t="s">
        <v>29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:S47">
    <sortCondition ref="C2:C4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94A56-B040-43B8-9B6C-B1E326E0A3A5}">
  <dimension ref="A1:Q6"/>
  <sheetViews>
    <sheetView workbookViewId="0">
      <selection activeCell="G2" sqref="G2"/>
    </sheetView>
  </sheetViews>
  <sheetFormatPr baseColWidth="10" defaultRowHeight="14.5" x14ac:dyDescent="0.35"/>
  <cols>
    <col min="16" max="16" width="15.54296875" bestFit="1" customWidth="1"/>
  </cols>
  <sheetData>
    <row r="1" spans="1:1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s="5" customFormat="1" x14ac:dyDescent="0.35">
      <c r="A2" s="5" t="s">
        <v>30</v>
      </c>
      <c r="C2" s="5" t="s">
        <v>31</v>
      </c>
      <c r="D2" s="5" t="s">
        <v>27</v>
      </c>
      <c r="E2" s="5" t="s">
        <v>20</v>
      </c>
      <c r="F2" s="5" t="s">
        <v>21</v>
      </c>
      <c r="G2" s="5">
        <v>1020</v>
      </c>
      <c r="H2" s="5">
        <v>1020</v>
      </c>
      <c r="I2" s="5">
        <f>H2+(H2*0.6)</f>
        <v>1632</v>
      </c>
      <c r="J2" s="5">
        <v>16</v>
      </c>
      <c r="K2" s="5">
        <v>0</v>
      </c>
      <c r="L2" s="6">
        <v>762</v>
      </c>
      <c r="M2" s="5">
        <v>0</v>
      </c>
      <c r="N2" s="5">
        <v>1</v>
      </c>
      <c r="O2" s="5">
        <v>10111302</v>
      </c>
      <c r="P2" s="5" t="s">
        <v>32</v>
      </c>
      <c r="Q2" s="5" t="s">
        <v>29</v>
      </c>
    </row>
    <row r="3" spans="1:17" s="5" customFormat="1" x14ac:dyDescent="0.35">
      <c r="A3" s="5" t="s">
        <v>33</v>
      </c>
      <c r="C3" s="5" t="s">
        <v>34</v>
      </c>
      <c r="D3" s="5" t="s">
        <v>27</v>
      </c>
      <c r="E3" s="5" t="s">
        <v>20</v>
      </c>
      <c r="F3" s="5" t="s">
        <v>21</v>
      </c>
      <c r="G3" s="5">
        <v>1020</v>
      </c>
      <c r="H3" s="5">
        <v>1020</v>
      </c>
      <c r="I3" s="5">
        <f t="shared" ref="I3:I6" si="0">H3+(H3*0.6)</f>
        <v>1632</v>
      </c>
      <c r="J3" s="5">
        <v>16</v>
      </c>
      <c r="K3" s="5">
        <v>0</v>
      </c>
      <c r="L3" s="6">
        <v>762</v>
      </c>
      <c r="M3" s="5">
        <v>0</v>
      </c>
      <c r="N3" s="5">
        <v>1</v>
      </c>
      <c r="O3" s="5">
        <v>10111302</v>
      </c>
      <c r="P3" s="5" t="s">
        <v>35</v>
      </c>
      <c r="Q3" s="5" t="s">
        <v>29</v>
      </c>
    </row>
    <row r="4" spans="1:17" s="5" customFormat="1" x14ac:dyDescent="0.35">
      <c r="A4" s="5" t="s">
        <v>36</v>
      </c>
      <c r="C4" s="5" t="s">
        <v>37</v>
      </c>
      <c r="D4" s="5" t="s">
        <v>27</v>
      </c>
      <c r="E4" s="5" t="s">
        <v>20</v>
      </c>
      <c r="F4" s="5" t="s">
        <v>21</v>
      </c>
      <c r="G4" s="5">
        <v>1020</v>
      </c>
      <c r="H4" s="5">
        <v>1020</v>
      </c>
      <c r="I4" s="5">
        <f t="shared" si="0"/>
        <v>1632</v>
      </c>
      <c r="J4" s="5">
        <v>16</v>
      </c>
      <c r="K4" s="5">
        <v>0</v>
      </c>
      <c r="L4" s="6">
        <v>762</v>
      </c>
      <c r="M4" s="5">
        <v>0</v>
      </c>
      <c r="N4" s="5">
        <v>1</v>
      </c>
      <c r="O4" s="5">
        <v>10111302</v>
      </c>
      <c r="P4" s="5" t="s">
        <v>38</v>
      </c>
      <c r="Q4" s="5" t="s">
        <v>29</v>
      </c>
    </row>
    <row r="5" spans="1:17" s="5" customFormat="1" x14ac:dyDescent="0.35">
      <c r="A5" s="5" t="s">
        <v>39</v>
      </c>
      <c r="C5" s="5" t="s">
        <v>40</v>
      </c>
      <c r="D5" s="5" t="s">
        <v>27</v>
      </c>
      <c r="E5" s="5" t="s">
        <v>20</v>
      </c>
      <c r="F5" s="5" t="s">
        <v>21</v>
      </c>
      <c r="G5" s="5">
        <v>1020</v>
      </c>
      <c r="H5" s="5">
        <v>1020</v>
      </c>
      <c r="I5" s="5">
        <f t="shared" si="0"/>
        <v>1632</v>
      </c>
      <c r="J5" s="5">
        <v>16</v>
      </c>
      <c r="K5" s="5">
        <v>0</v>
      </c>
      <c r="L5" s="6">
        <v>762</v>
      </c>
      <c r="M5" s="5">
        <v>0</v>
      </c>
      <c r="N5" s="5">
        <v>1</v>
      </c>
      <c r="O5" s="5">
        <v>10111302</v>
      </c>
      <c r="P5" s="5" t="s">
        <v>41</v>
      </c>
      <c r="Q5" s="5" t="s">
        <v>29</v>
      </c>
    </row>
    <row r="6" spans="1:17" s="5" customFormat="1" x14ac:dyDescent="0.35">
      <c r="A6" s="5" t="s">
        <v>25</v>
      </c>
      <c r="C6" s="5" t="s">
        <v>26</v>
      </c>
      <c r="D6" s="5" t="s">
        <v>27</v>
      </c>
      <c r="E6" s="5" t="s">
        <v>20</v>
      </c>
      <c r="F6" s="5" t="s">
        <v>21</v>
      </c>
      <c r="G6" s="5">
        <v>1020</v>
      </c>
      <c r="H6" s="5">
        <v>1020</v>
      </c>
      <c r="I6" s="5">
        <f t="shared" si="0"/>
        <v>1632</v>
      </c>
      <c r="J6" s="5">
        <v>16</v>
      </c>
      <c r="K6" s="5">
        <v>0</v>
      </c>
      <c r="L6" s="6">
        <v>762</v>
      </c>
      <c r="M6" s="5">
        <v>0</v>
      </c>
      <c r="N6" s="5">
        <v>1</v>
      </c>
      <c r="O6" s="5">
        <v>10111302</v>
      </c>
      <c r="P6" s="5" t="s">
        <v>28</v>
      </c>
      <c r="Q6" s="5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E7938-B205-4EAD-86A6-928EB6F634D9}">
  <dimension ref="A1:Q49"/>
  <sheetViews>
    <sheetView tabSelected="1" topLeftCell="A35" zoomScale="90" zoomScaleNormal="90" workbookViewId="0">
      <selection activeCell="A39" sqref="A39"/>
    </sheetView>
  </sheetViews>
  <sheetFormatPr baseColWidth="10" defaultRowHeight="14.5" x14ac:dyDescent="0.35"/>
  <cols>
    <col min="1" max="1" width="14.26953125" bestFit="1" customWidth="1"/>
    <col min="2" max="2" width="3" bestFit="1" customWidth="1"/>
    <col min="3" max="3" width="39.7265625" bestFit="1" customWidth="1"/>
    <col min="4" max="4" width="23.08984375" bestFit="1" customWidth="1"/>
    <col min="5" max="5" width="11.1796875" bestFit="1" customWidth="1"/>
    <col min="6" max="6" width="15" bestFit="1" customWidth="1"/>
    <col min="7" max="7" width="13.453125" bestFit="1" customWidth="1"/>
    <col min="8" max="8" width="20" bestFit="1" customWidth="1"/>
    <col min="9" max="9" width="15.08984375" bestFit="1" customWidth="1"/>
    <col min="10" max="10" width="3.6328125" bestFit="1" customWidth="1"/>
    <col min="11" max="11" width="4.26953125" bestFit="1" customWidth="1"/>
    <col min="12" max="12" width="7.81640625" bestFit="1" customWidth="1"/>
    <col min="13" max="13" width="7.36328125" bestFit="1" customWidth="1"/>
    <col min="14" max="14" width="7.08984375" bestFit="1" customWidth="1"/>
    <col min="15" max="15" width="9.08984375" bestFit="1" customWidth="1"/>
    <col min="16" max="16" width="17.36328125" bestFit="1" customWidth="1"/>
    <col min="17" max="17" width="10.26953125" bestFit="1" customWidth="1"/>
  </cols>
  <sheetData>
    <row r="1" spans="1:1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5">
      <c r="A2" s="2" t="s">
        <v>146</v>
      </c>
      <c r="C2" s="16" t="s">
        <v>147</v>
      </c>
      <c r="D2" t="s">
        <v>27</v>
      </c>
      <c r="E2" t="s">
        <v>20</v>
      </c>
      <c r="F2" t="s">
        <v>21</v>
      </c>
      <c r="G2">
        <v>350</v>
      </c>
      <c r="H2">
        <v>350</v>
      </c>
      <c r="I2">
        <f>ROUND((H2+(H2*0.6)),2)</f>
        <v>560</v>
      </c>
      <c r="J2">
        <v>16</v>
      </c>
      <c r="K2">
        <v>0</v>
      </c>
      <c r="L2">
        <v>212</v>
      </c>
      <c r="M2">
        <v>0</v>
      </c>
      <c r="N2">
        <v>1</v>
      </c>
      <c r="O2">
        <v>42121600</v>
      </c>
      <c r="Q2" t="s">
        <v>29</v>
      </c>
    </row>
    <row r="3" spans="1:17" x14ac:dyDescent="0.35">
      <c r="A3" t="s">
        <v>92</v>
      </c>
      <c r="C3" t="s">
        <v>93</v>
      </c>
      <c r="D3" t="s">
        <v>27</v>
      </c>
      <c r="E3" t="s">
        <v>20</v>
      </c>
      <c r="F3" t="s">
        <v>21</v>
      </c>
      <c r="G3">
        <v>350</v>
      </c>
      <c r="H3">
        <v>350</v>
      </c>
      <c r="I3">
        <f>ROUND((H3+(H3*0.6)),2)</f>
        <v>560</v>
      </c>
      <c r="J3">
        <v>16</v>
      </c>
      <c r="K3">
        <v>0</v>
      </c>
      <c r="L3">
        <v>212</v>
      </c>
      <c r="M3">
        <v>0</v>
      </c>
      <c r="N3">
        <v>1</v>
      </c>
      <c r="O3">
        <v>42121600</v>
      </c>
      <c r="Q3" t="s">
        <v>29</v>
      </c>
    </row>
    <row r="4" spans="1:17" x14ac:dyDescent="0.35">
      <c r="A4" t="s">
        <v>94</v>
      </c>
      <c r="C4" t="s">
        <v>95</v>
      </c>
      <c r="D4" t="s">
        <v>27</v>
      </c>
      <c r="E4" t="s">
        <v>20</v>
      </c>
      <c r="F4" t="s">
        <v>21</v>
      </c>
      <c r="G4">
        <v>350</v>
      </c>
      <c r="H4">
        <v>350</v>
      </c>
      <c r="I4">
        <f t="shared" ref="I4:I48" si="0">ROUND((H4+(H4*0.6)),2)</f>
        <v>560</v>
      </c>
      <c r="J4">
        <v>16</v>
      </c>
      <c r="K4">
        <v>0</v>
      </c>
      <c r="L4">
        <v>212</v>
      </c>
      <c r="M4">
        <v>0</v>
      </c>
      <c r="N4">
        <v>1</v>
      </c>
      <c r="O4">
        <v>42121600</v>
      </c>
      <c r="Q4" t="s">
        <v>29</v>
      </c>
    </row>
    <row r="5" spans="1:17" x14ac:dyDescent="0.35">
      <c r="A5" t="s">
        <v>96</v>
      </c>
      <c r="C5" t="s">
        <v>97</v>
      </c>
      <c r="D5" t="s">
        <v>27</v>
      </c>
      <c r="E5" t="s">
        <v>20</v>
      </c>
      <c r="F5" t="s">
        <v>21</v>
      </c>
      <c r="G5">
        <v>350</v>
      </c>
      <c r="H5">
        <v>350</v>
      </c>
      <c r="I5">
        <f t="shared" si="0"/>
        <v>560</v>
      </c>
      <c r="J5">
        <v>16</v>
      </c>
      <c r="K5">
        <v>0</v>
      </c>
      <c r="L5">
        <v>212</v>
      </c>
      <c r="M5">
        <v>0</v>
      </c>
      <c r="N5">
        <v>1</v>
      </c>
      <c r="O5">
        <v>42121600</v>
      </c>
      <c r="Q5" t="s">
        <v>29</v>
      </c>
    </row>
    <row r="6" spans="1:17" x14ac:dyDescent="0.35">
      <c r="A6" t="s">
        <v>98</v>
      </c>
      <c r="C6" t="s">
        <v>99</v>
      </c>
      <c r="D6" t="s">
        <v>27</v>
      </c>
      <c r="E6" t="s">
        <v>20</v>
      </c>
      <c r="F6" t="s">
        <v>21</v>
      </c>
      <c r="G6">
        <v>350</v>
      </c>
      <c r="H6">
        <v>350</v>
      </c>
      <c r="I6">
        <f t="shared" si="0"/>
        <v>560</v>
      </c>
      <c r="J6">
        <v>16</v>
      </c>
      <c r="K6">
        <v>0</v>
      </c>
      <c r="L6">
        <v>212</v>
      </c>
      <c r="M6">
        <v>0</v>
      </c>
      <c r="N6">
        <v>1</v>
      </c>
      <c r="O6">
        <v>42121600</v>
      </c>
      <c r="Q6" t="s">
        <v>29</v>
      </c>
    </row>
    <row r="7" spans="1:17" s="5" customFormat="1" x14ac:dyDescent="0.35">
      <c r="A7" s="5" t="s">
        <v>30</v>
      </c>
      <c r="C7" s="5" t="s">
        <v>31</v>
      </c>
      <c r="D7" s="5" t="s">
        <v>27</v>
      </c>
      <c r="E7" s="5" t="s">
        <v>20</v>
      </c>
      <c r="F7" s="5" t="s">
        <v>21</v>
      </c>
      <c r="G7" s="5">
        <v>1020</v>
      </c>
      <c r="H7" s="5">
        <v>1020</v>
      </c>
      <c r="I7">
        <f t="shared" si="0"/>
        <v>1632</v>
      </c>
      <c r="J7" s="5">
        <v>16</v>
      </c>
      <c r="K7" s="5">
        <v>0</v>
      </c>
      <c r="L7" s="5">
        <v>762</v>
      </c>
      <c r="M7" s="5">
        <v>0</v>
      </c>
      <c r="N7" s="5">
        <v>1</v>
      </c>
      <c r="O7" s="5">
        <v>10111302</v>
      </c>
      <c r="P7" s="5" t="s">
        <v>32</v>
      </c>
      <c r="Q7" s="5" t="s">
        <v>29</v>
      </c>
    </row>
    <row r="8" spans="1:17" s="5" customFormat="1" x14ac:dyDescent="0.35">
      <c r="A8" s="5" t="s">
        <v>33</v>
      </c>
      <c r="C8" s="5" t="s">
        <v>34</v>
      </c>
      <c r="D8" s="5" t="s">
        <v>27</v>
      </c>
      <c r="E8" s="5" t="s">
        <v>20</v>
      </c>
      <c r="F8" s="5" t="s">
        <v>21</v>
      </c>
      <c r="G8" s="5">
        <v>1020</v>
      </c>
      <c r="H8" s="5">
        <v>1020</v>
      </c>
      <c r="I8">
        <f t="shared" si="0"/>
        <v>1632</v>
      </c>
      <c r="J8" s="5">
        <v>16</v>
      </c>
      <c r="K8" s="5">
        <v>0</v>
      </c>
      <c r="L8" s="5">
        <v>762</v>
      </c>
      <c r="M8" s="5">
        <v>0</v>
      </c>
      <c r="N8" s="5">
        <v>1</v>
      </c>
      <c r="O8" s="5">
        <v>10111302</v>
      </c>
      <c r="P8" s="5" t="s">
        <v>35</v>
      </c>
      <c r="Q8" s="5" t="s">
        <v>29</v>
      </c>
    </row>
    <row r="9" spans="1:17" s="5" customFormat="1" x14ac:dyDescent="0.35">
      <c r="A9" s="5" t="s">
        <v>36</v>
      </c>
      <c r="C9" s="5" t="s">
        <v>37</v>
      </c>
      <c r="D9" s="5" t="s">
        <v>27</v>
      </c>
      <c r="E9" s="5" t="s">
        <v>20</v>
      </c>
      <c r="F9" s="5" t="s">
        <v>21</v>
      </c>
      <c r="G9" s="5">
        <v>1020</v>
      </c>
      <c r="H9" s="5">
        <v>1020</v>
      </c>
      <c r="I9">
        <f t="shared" si="0"/>
        <v>1632</v>
      </c>
      <c r="J9" s="5">
        <v>16</v>
      </c>
      <c r="K9" s="5">
        <v>0</v>
      </c>
      <c r="L9" s="5">
        <v>762</v>
      </c>
      <c r="M9" s="5">
        <v>0</v>
      </c>
      <c r="N9" s="5">
        <v>1</v>
      </c>
      <c r="O9" s="5">
        <v>10111302</v>
      </c>
      <c r="P9" s="5" t="s">
        <v>38</v>
      </c>
      <c r="Q9" s="5" t="s">
        <v>29</v>
      </c>
    </row>
    <row r="10" spans="1:17" s="5" customFormat="1" x14ac:dyDescent="0.35">
      <c r="A10" s="5" t="s">
        <v>39</v>
      </c>
      <c r="C10" s="5" t="s">
        <v>40</v>
      </c>
      <c r="D10" s="5" t="s">
        <v>27</v>
      </c>
      <c r="E10" s="5" t="s">
        <v>20</v>
      </c>
      <c r="F10" s="5" t="s">
        <v>21</v>
      </c>
      <c r="G10" s="5">
        <v>1020</v>
      </c>
      <c r="H10" s="5">
        <v>1020</v>
      </c>
      <c r="I10">
        <f t="shared" si="0"/>
        <v>1632</v>
      </c>
      <c r="J10" s="5">
        <v>16</v>
      </c>
      <c r="K10" s="5">
        <v>0</v>
      </c>
      <c r="L10" s="5">
        <v>762</v>
      </c>
      <c r="M10" s="5">
        <v>0</v>
      </c>
      <c r="N10" s="5">
        <v>1</v>
      </c>
      <c r="O10" s="5">
        <v>10111302</v>
      </c>
      <c r="P10" s="5" t="s">
        <v>41</v>
      </c>
      <c r="Q10" s="5" t="s">
        <v>29</v>
      </c>
    </row>
    <row r="11" spans="1:17" s="5" customFormat="1" x14ac:dyDescent="0.35">
      <c r="A11" s="5" t="s">
        <v>25</v>
      </c>
      <c r="C11" s="5" t="s">
        <v>26</v>
      </c>
      <c r="D11" s="5" t="s">
        <v>27</v>
      </c>
      <c r="E11" s="5" t="s">
        <v>20</v>
      </c>
      <c r="F11" s="5" t="s">
        <v>21</v>
      </c>
      <c r="G11" s="5">
        <v>1020</v>
      </c>
      <c r="H11" s="5">
        <v>1020</v>
      </c>
      <c r="I11">
        <f t="shared" si="0"/>
        <v>1632</v>
      </c>
      <c r="J11" s="5">
        <v>16</v>
      </c>
      <c r="K11" s="5">
        <v>0</v>
      </c>
      <c r="L11" s="5">
        <v>762</v>
      </c>
      <c r="M11" s="5">
        <v>0</v>
      </c>
      <c r="N11" s="5">
        <v>1</v>
      </c>
      <c r="O11" s="5">
        <v>10111302</v>
      </c>
      <c r="P11" s="5" t="s">
        <v>28</v>
      </c>
      <c r="Q11" s="5" t="s">
        <v>29</v>
      </c>
    </row>
    <row r="12" spans="1:17" x14ac:dyDescent="0.35">
      <c r="A12" t="s">
        <v>77</v>
      </c>
      <c r="C12" t="s">
        <v>78</v>
      </c>
      <c r="D12" t="s">
        <v>27</v>
      </c>
      <c r="E12" t="s">
        <v>20</v>
      </c>
      <c r="F12" t="s">
        <v>21</v>
      </c>
      <c r="G12">
        <v>60</v>
      </c>
      <c r="H12">
        <v>60</v>
      </c>
      <c r="I12">
        <f t="shared" si="0"/>
        <v>96</v>
      </c>
      <c r="J12">
        <v>16</v>
      </c>
      <c r="K12">
        <v>0</v>
      </c>
      <c r="L12">
        <v>45</v>
      </c>
      <c r="M12">
        <v>0</v>
      </c>
      <c r="N12">
        <v>1</v>
      </c>
      <c r="O12">
        <v>42121600</v>
      </c>
      <c r="P12" t="s">
        <v>79</v>
      </c>
      <c r="Q12" t="s">
        <v>22</v>
      </c>
    </row>
    <row r="13" spans="1:17" x14ac:dyDescent="0.35">
      <c r="A13" t="s">
        <v>80</v>
      </c>
      <c r="C13" t="s">
        <v>81</v>
      </c>
      <c r="D13" t="s">
        <v>27</v>
      </c>
      <c r="E13" t="s">
        <v>20</v>
      </c>
      <c r="F13" t="s">
        <v>21</v>
      </c>
      <c r="G13">
        <v>60</v>
      </c>
      <c r="H13">
        <v>60</v>
      </c>
      <c r="I13">
        <f t="shared" si="0"/>
        <v>96</v>
      </c>
      <c r="J13">
        <v>16</v>
      </c>
      <c r="K13">
        <v>0</v>
      </c>
      <c r="L13">
        <v>45</v>
      </c>
      <c r="M13">
        <v>0</v>
      </c>
      <c r="N13">
        <v>1</v>
      </c>
      <c r="O13">
        <v>42121600</v>
      </c>
      <c r="P13" t="s">
        <v>82</v>
      </c>
      <c r="Q13" t="s">
        <v>22</v>
      </c>
    </row>
    <row r="14" spans="1:17" x14ac:dyDescent="0.35">
      <c r="A14" t="s">
        <v>83</v>
      </c>
      <c r="C14" t="s">
        <v>84</v>
      </c>
      <c r="D14" t="s">
        <v>27</v>
      </c>
      <c r="E14" t="s">
        <v>20</v>
      </c>
      <c r="F14" t="s">
        <v>21</v>
      </c>
      <c r="G14">
        <v>60</v>
      </c>
      <c r="H14">
        <v>60</v>
      </c>
      <c r="I14">
        <f t="shared" si="0"/>
        <v>96</v>
      </c>
      <c r="J14">
        <v>16</v>
      </c>
      <c r="K14">
        <v>0</v>
      </c>
      <c r="L14">
        <v>45</v>
      </c>
      <c r="M14">
        <v>0</v>
      </c>
      <c r="N14">
        <v>1</v>
      </c>
      <c r="O14">
        <v>42121600</v>
      </c>
      <c r="P14" t="s">
        <v>85</v>
      </c>
      <c r="Q14" t="s">
        <v>22</v>
      </c>
    </row>
    <row r="15" spans="1:17" x14ac:dyDescent="0.35">
      <c r="A15" t="s">
        <v>86</v>
      </c>
      <c r="C15" t="s">
        <v>87</v>
      </c>
      <c r="D15" t="s">
        <v>27</v>
      </c>
      <c r="E15" t="s">
        <v>20</v>
      </c>
      <c r="F15" t="s">
        <v>21</v>
      </c>
      <c r="G15">
        <v>60</v>
      </c>
      <c r="H15">
        <v>60</v>
      </c>
      <c r="I15">
        <f t="shared" si="0"/>
        <v>96</v>
      </c>
      <c r="J15">
        <v>16</v>
      </c>
      <c r="K15">
        <v>0</v>
      </c>
      <c r="L15">
        <v>45</v>
      </c>
      <c r="M15">
        <v>0</v>
      </c>
      <c r="N15">
        <v>1</v>
      </c>
      <c r="O15">
        <v>42121600</v>
      </c>
      <c r="P15" t="s">
        <v>88</v>
      </c>
      <c r="Q15" t="s">
        <v>22</v>
      </c>
    </row>
    <row r="16" spans="1:17" x14ac:dyDescent="0.35">
      <c r="A16" t="s">
        <v>89</v>
      </c>
      <c r="C16" t="s">
        <v>90</v>
      </c>
      <c r="D16" t="s">
        <v>27</v>
      </c>
      <c r="E16" t="s">
        <v>20</v>
      </c>
      <c r="F16" t="s">
        <v>21</v>
      </c>
      <c r="G16">
        <v>60</v>
      </c>
      <c r="H16">
        <v>60</v>
      </c>
      <c r="I16">
        <f t="shared" si="0"/>
        <v>96</v>
      </c>
      <c r="J16">
        <v>16</v>
      </c>
      <c r="K16">
        <v>0</v>
      </c>
      <c r="L16">
        <v>45</v>
      </c>
      <c r="M16">
        <v>0</v>
      </c>
      <c r="N16">
        <v>1</v>
      </c>
      <c r="O16">
        <v>42121600</v>
      </c>
      <c r="P16" t="s">
        <v>91</v>
      </c>
      <c r="Q16" t="s">
        <v>22</v>
      </c>
    </row>
    <row r="17" spans="1:17" x14ac:dyDescent="0.35">
      <c r="A17" t="s">
        <v>45</v>
      </c>
      <c r="C17" t="s">
        <v>46</v>
      </c>
      <c r="D17" t="s">
        <v>27</v>
      </c>
      <c r="E17" t="s">
        <v>20</v>
      </c>
      <c r="F17" t="s">
        <v>21</v>
      </c>
      <c r="G17">
        <v>350</v>
      </c>
      <c r="H17">
        <v>350</v>
      </c>
      <c r="I17">
        <f t="shared" si="0"/>
        <v>560</v>
      </c>
      <c r="J17">
        <v>16</v>
      </c>
      <c r="K17">
        <v>0</v>
      </c>
      <c r="L17">
        <v>212</v>
      </c>
      <c r="M17">
        <v>0</v>
      </c>
      <c r="N17">
        <v>1</v>
      </c>
      <c r="O17">
        <v>42121600</v>
      </c>
      <c r="Q17" t="s">
        <v>22</v>
      </c>
    </row>
    <row r="18" spans="1:17" x14ac:dyDescent="0.35">
      <c r="A18" t="s">
        <v>47</v>
      </c>
      <c r="C18" t="s">
        <v>48</v>
      </c>
      <c r="D18" t="s">
        <v>27</v>
      </c>
      <c r="E18" t="s">
        <v>20</v>
      </c>
      <c r="F18" t="s">
        <v>21</v>
      </c>
      <c r="G18">
        <v>350</v>
      </c>
      <c r="H18">
        <v>350</v>
      </c>
      <c r="I18">
        <f t="shared" si="0"/>
        <v>560</v>
      </c>
      <c r="J18">
        <v>16</v>
      </c>
      <c r="K18">
        <v>0</v>
      </c>
      <c r="L18">
        <v>212</v>
      </c>
      <c r="M18">
        <v>0</v>
      </c>
      <c r="N18">
        <v>1</v>
      </c>
      <c r="O18">
        <v>42121600</v>
      </c>
      <c r="P18" t="s">
        <v>49</v>
      </c>
      <c r="Q18" t="s">
        <v>22</v>
      </c>
    </row>
    <row r="19" spans="1:17" x14ac:dyDescent="0.35">
      <c r="A19" t="s">
        <v>50</v>
      </c>
      <c r="C19" t="s">
        <v>51</v>
      </c>
      <c r="D19" t="s">
        <v>27</v>
      </c>
      <c r="E19" t="s">
        <v>20</v>
      </c>
      <c r="F19" t="s">
        <v>21</v>
      </c>
      <c r="G19">
        <v>350</v>
      </c>
      <c r="H19">
        <v>350</v>
      </c>
      <c r="I19">
        <f t="shared" si="0"/>
        <v>560</v>
      </c>
      <c r="J19">
        <v>16</v>
      </c>
      <c r="K19">
        <v>0</v>
      </c>
      <c r="L19">
        <v>212</v>
      </c>
      <c r="M19">
        <v>0</v>
      </c>
      <c r="N19">
        <v>1</v>
      </c>
      <c r="O19">
        <v>42121600</v>
      </c>
      <c r="P19" t="s">
        <v>52</v>
      </c>
      <c r="Q19" t="s">
        <v>22</v>
      </c>
    </row>
    <row r="20" spans="1:17" x14ac:dyDescent="0.35">
      <c r="A20" t="s">
        <v>53</v>
      </c>
      <c r="C20" t="s">
        <v>54</v>
      </c>
      <c r="D20" t="s">
        <v>27</v>
      </c>
      <c r="E20" t="s">
        <v>20</v>
      </c>
      <c r="F20" t="s">
        <v>21</v>
      </c>
      <c r="G20">
        <v>350</v>
      </c>
      <c r="H20">
        <v>350</v>
      </c>
      <c r="I20">
        <f t="shared" si="0"/>
        <v>560</v>
      </c>
      <c r="J20">
        <v>16</v>
      </c>
      <c r="K20">
        <v>0</v>
      </c>
      <c r="L20">
        <v>212</v>
      </c>
      <c r="M20">
        <v>0</v>
      </c>
      <c r="N20">
        <v>1</v>
      </c>
      <c r="O20">
        <v>42121600</v>
      </c>
      <c r="P20" t="s">
        <v>55</v>
      </c>
      <c r="Q20" t="s">
        <v>22</v>
      </c>
    </row>
    <row r="21" spans="1:17" x14ac:dyDescent="0.35">
      <c r="A21" t="s">
        <v>56</v>
      </c>
      <c r="C21" t="s">
        <v>57</v>
      </c>
      <c r="D21" t="s">
        <v>27</v>
      </c>
      <c r="E21" t="s">
        <v>20</v>
      </c>
      <c r="F21" t="s">
        <v>21</v>
      </c>
      <c r="G21">
        <v>350</v>
      </c>
      <c r="H21">
        <v>350</v>
      </c>
      <c r="I21">
        <f t="shared" si="0"/>
        <v>560</v>
      </c>
      <c r="J21">
        <v>16</v>
      </c>
      <c r="K21">
        <v>0</v>
      </c>
      <c r="L21">
        <v>212</v>
      </c>
      <c r="M21">
        <v>0</v>
      </c>
      <c r="N21">
        <v>1</v>
      </c>
      <c r="O21">
        <v>42121600</v>
      </c>
      <c r="P21" t="s">
        <v>58</v>
      </c>
      <c r="Q21" t="s">
        <v>22</v>
      </c>
    </row>
    <row r="22" spans="1:17" x14ac:dyDescent="0.35">
      <c r="A22" t="s">
        <v>59</v>
      </c>
      <c r="C22" t="s">
        <v>60</v>
      </c>
      <c r="D22" t="s">
        <v>27</v>
      </c>
      <c r="E22" t="s">
        <v>20</v>
      </c>
      <c r="F22" t="s">
        <v>21</v>
      </c>
      <c r="G22">
        <v>60</v>
      </c>
      <c r="H22">
        <v>60</v>
      </c>
      <c r="I22">
        <f t="shared" si="0"/>
        <v>96</v>
      </c>
      <c r="J22">
        <v>16</v>
      </c>
      <c r="K22">
        <v>0</v>
      </c>
      <c r="L22">
        <v>45</v>
      </c>
      <c r="M22">
        <v>0</v>
      </c>
      <c r="N22">
        <v>1</v>
      </c>
      <c r="O22">
        <v>42121600</v>
      </c>
      <c r="Q22" t="s">
        <v>22</v>
      </c>
    </row>
    <row r="23" spans="1:17" x14ac:dyDescent="0.35">
      <c r="A23" t="s">
        <v>61</v>
      </c>
      <c r="C23" t="s">
        <v>62</v>
      </c>
      <c r="D23" t="s">
        <v>27</v>
      </c>
      <c r="E23" t="s">
        <v>20</v>
      </c>
      <c r="F23" t="s">
        <v>21</v>
      </c>
      <c r="G23">
        <v>60</v>
      </c>
      <c r="H23">
        <v>60</v>
      </c>
      <c r="I23">
        <f t="shared" si="0"/>
        <v>96</v>
      </c>
      <c r="J23">
        <v>16</v>
      </c>
      <c r="K23">
        <v>0</v>
      </c>
      <c r="L23">
        <v>45</v>
      </c>
      <c r="M23">
        <v>0</v>
      </c>
      <c r="N23">
        <v>1</v>
      </c>
      <c r="O23">
        <v>42121600</v>
      </c>
      <c r="Q23" t="s">
        <v>22</v>
      </c>
    </row>
    <row r="24" spans="1:17" x14ac:dyDescent="0.35">
      <c r="A24" t="s">
        <v>63</v>
      </c>
      <c r="C24" t="s">
        <v>64</v>
      </c>
      <c r="D24" t="s">
        <v>27</v>
      </c>
      <c r="E24" t="s">
        <v>20</v>
      </c>
      <c r="F24" t="s">
        <v>21</v>
      </c>
      <c r="G24">
        <v>60</v>
      </c>
      <c r="H24">
        <v>60</v>
      </c>
      <c r="I24">
        <f t="shared" si="0"/>
        <v>96</v>
      </c>
      <c r="J24">
        <v>16</v>
      </c>
      <c r="K24">
        <v>0</v>
      </c>
      <c r="L24">
        <v>45</v>
      </c>
      <c r="M24">
        <v>0</v>
      </c>
      <c r="N24">
        <v>1</v>
      </c>
      <c r="O24">
        <v>42121600</v>
      </c>
      <c r="Q24" t="s">
        <v>22</v>
      </c>
    </row>
    <row r="25" spans="1:17" x14ac:dyDescent="0.35">
      <c r="A25" t="s">
        <v>65</v>
      </c>
      <c r="C25" t="s">
        <v>66</v>
      </c>
      <c r="D25" t="s">
        <v>27</v>
      </c>
      <c r="E25" t="s">
        <v>20</v>
      </c>
      <c r="F25" t="s">
        <v>21</v>
      </c>
      <c r="G25">
        <v>60</v>
      </c>
      <c r="H25">
        <v>60</v>
      </c>
      <c r="I25">
        <f t="shared" si="0"/>
        <v>96</v>
      </c>
      <c r="J25">
        <v>16</v>
      </c>
      <c r="K25">
        <v>0</v>
      </c>
      <c r="L25">
        <v>45</v>
      </c>
      <c r="M25">
        <v>0</v>
      </c>
      <c r="N25">
        <v>1</v>
      </c>
      <c r="O25">
        <v>42121600</v>
      </c>
      <c r="Q25" t="s">
        <v>22</v>
      </c>
    </row>
    <row r="26" spans="1:17" x14ac:dyDescent="0.35">
      <c r="A26" t="s">
        <v>67</v>
      </c>
      <c r="C26" t="s">
        <v>68</v>
      </c>
      <c r="D26" t="s">
        <v>27</v>
      </c>
      <c r="E26" t="s">
        <v>20</v>
      </c>
      <c r="F26" t="s">
        <v>21</v>
      </c>
      <c r="G26">
        <v>60</v>
      </c>
      <c r="H26">
        <v>60</v>
      </c>
      <c r="I26">
        <f t="shared" si="0"/>
        <v>96</v>
      </c>
      <c r="J26">
        <v>16</v>
      </c>
      <c r="K26">
        <v>0</v>
      </c>
      <c r="L26">
        <v>45</v>
      </c>
      <c r="M26">
        <v>0</v>
      </c>
      <c r="N26">
        <v>1</v>
      </c>
      <c r="O26">
        <v>42121600</v>
      </c>
      <c r="Q26" t="s">
        <v>22</v>
      </c>
    </row>
    <row r="27" spans="1:17" x14ac:dyDescent="0.35">
      <c r="A27" t="s">
        <v>115</v>
      </c>
      <c r="C27" s="2" t="s">
        <v>116</v>
      </c>
      <c r="D27" t="s">
        <v>27</v>
      </c>
      <c r="E27" t="s">
        <v>20</v>
      </c>
      <c r="F27" t="s">
        <v>21</v>
      </c>
      <c r="G27">
        <v>350</v>
      </c>
      <c r="H27">
        <v>350</v>
      </c>
      <c r="I27">
        <f t="shared" si="0"/>
        <v>560</v>
      </c>
      <c r="J27">
        <v>16</v>
      </c>
      <c r="K27">
        <v>0</v>
      </c>
      <c r="L27">
        <v>212</v>
      </c>
      <c r="M27">
        <v>0</v>
      </c>
      <c r="N27">
        <v>1</v>
      </c>
      <c r="O27">
        <v>42121600</v>
      </c>
      <c r="P27" t="s">
        <v>117</v>
      </c>
      <c r="Q27" t="s">
        <v>22</v>
      </c>
    </row>
    <row r="28" spans="1:17" x14ac:dyDescent="0.35">
      <c r="A28" t="s">
        <v>102</v>
      </c>
      <c r="C28" s="2" t="s">
        <v>103</v>
      </c>
      <c r="D28" t="s">
        <v>27</v>
      </c>
      <c r="E28" t="s">
        <v>20</v>
      </c>
      <c r="F28" t="s">
        <v>21</v>
      </c>
      <c r="G28">
        <v>350</v>
      </c>
      <c r="H28">
        <v>350</v>
      </c>
      <c r="I28">
        <f t="shared" si="0"/>
        <v>560</v>
      </c>
      <c r="J28">
        <v>16</v>
      </c>
      <c r="K28">
        <v>0</v>
      </c>
      <c r="L28">
        <v>212</v>
      </c>
      <c r="M28">
        <v>0</v>
      </c>
      <c r="N28">
        <v>1</v>
      </c>
      <c r="O28">
        <v>42121600</v>
      </c>
      <c r="P28" t="s">
        <v>104</v>
      </c>
      <c r="Q28" t="s">
        <v>22</v>
      </c>
    </row>
    <row r="29" spans="1:17" x14ac:dyDescent="0.35">
      <c r="A29" t="s">
        <v>107</v>
      </c>
      <c r="C29" t="s">
        <v>108</v>
      </c>
      <c r="D29" t="s">
        <v>27</v>
      </c>
      <c r="E29" t="s">
        <v>20</v>
      </c>
      <c r="F29" t="s">
        <v>21</v>
      </c>
      <c r="G29">
        <v>350</v>
      </c>
      <c r="H29">
        <v>350</v>
      </c>
      <c r="I29">
        <f t="shared" si="0"/>
        <v>560</v>
      </c>
      <c r="J29">
        <v>16</v>
      </c>
      <c r="K29">
        <v>0</v>
      </c>
      <c r="L29">
        <v>212</v>
      </c>
      <c r="M29">
        <v>0</v>
      </c>
      <c r="N29">
        <v>1</v>
      </c>
      <c r="O29">
        <v>42121600</v>
      </c>
      <c r="P29" t="s">
        <v>109</v>
      </c>
      <c r="Q29" t="s">
        <v>22</v>
      </c>
    </row>
    <row r="30" spans="1:17" x14ac:dyDescent="0.35">
      <c r="A30" t="s">
        <v>110</v>
      </c>
      <c r="C30" t="s">
        <v>111</v>
      </c>
      <c r="D30" t="s">
        <v>27</v>
      </c>
      <c r="E30" t="s">
        <v>20</v>
      </c>
      <c r="F30" t="s">
        <v>21</v>
      </c>
      <c r="G30">
        <v>350</v>
      </c>
      <c r="H30">
        <v>350</v>
      </c>
      <c r="I30">
        <f t="shared" si="0"/>
        <v>560</v>
      </c>
      <c r="J30">
        <v>16</v>
      </c>
      <c r="K30">
        <v>0</v>
      </c>
      <c r="L30">
        <v>212</v>
      </c>
      <c r="M30">
        <v>0</v>
      </c>
      <c r="N30">
        <v>1</v>
      </c>
      <c r="O30">
        <v>42121600</v>
      </c>
      <c r="P30" t="s">
        <v>112</v>
      </c>
      <c r="Q30" t="s">
        <v>22</v>
      </c>
    </row>
    <row r="31" spans="1:17" x14ac:dyDescent="0.35">
      <c r="A31" t="s">
        <v>130</v>
      </c>
      <c r="C31" s="16" t="s">
        <v>131</v>
      </c>
      <c r="D31" s="17" t="s">
        <v>27</v>
      </c>
      <c r="E31" s="17" t="s">
        <v>20</v>
      </c>
      <c r="F31" s="17" t="s">
        <v>21</v>
      </c>
      <c r="G31" s="17">
        <v>350</v>
      </c>
      <c r="H31" s="17">
        <v>350</v>
      </c>
      <c r="I31" s="17">
        <f t="shared" si="0"/>
        <v>560</v>
      </c>
      <c r="J31" s="17">
        <v>16</v>
      </c>
      <c r="K31">
        <v>0</v>
      </c>
      <c r="L31">
        <v>212</v>
      </c>
      <c r="M31">
        <v>0</v>
      </c>
      <c r="N31">
        <v>1</v>
      </c>
      <c r="O31">
        <v>42121600</v>
      </c>
      <c r="P31" t="s">
        <v>132</v>
      </c>
      <c r="Q31" t="s">
        <v>22</v>
      </c>
    </row>
    <row r="32" spans="1:17" x14ac:dyDescent="0.35">
      <c r="A32" t="s">
        <v>100</v>
      </c>
      <c r="C32" s="2" t="s">
        <v>141</v>
      </c>
      <c r="D32" t="s">
        <v>27</v>
      </c>
      <c r="E32" t="s">
        <v>20</v>
      </c>
      <c r="F32" t="s">
        <v>21</v>
      </c>
      <c r="G32">
        <v>350</v>
      </c>
      <c r="H32">
        <v>350</v>
      </c>
      <c r="I32">
        <f t="shared" si="0"/>
        <v>560</v>
      </c>
      <c r="J32">
        <v>16</v>
      </c>
      <c r="K32">
        <v>0</v>
      </c>
      <c r="L32">
        <v>212</v>
      </c>
      <c r="M32">
        <v>0</v>
      </c>
      <c r="N32">
        <v>1</v>
      </c>
      <c r="O32">
        <v>42121600</v>
      </c>
      <c r="P32" t="s">
        <v>101</v>
      </c>
      <c r="Q32" t="s">
        <v>22</v>
      </c>
    </row>
    <row r="33" spans="1:17" x14ac:dyDescent="0.35">
      <c r="A33" s="2" t="s">
        <v>142</v>
      </c>
      <c r="C33" s="14" t="s">
        <v>140</v>
      </c>
      <c r="D33" t="s">
        <v>27</v>
      </c>
      <c r="E33" t="s">
        <v>20</v>
      </c>
      <c r="F33" t="s">
        <v>21</v>
      </c>
      <c r="G33">
        <v>120</v>
      </c>
      <c r="H33">
        <v>120</v>
      </c>
      <c r="I33">
        <f t="shared" si="0"/>
        <v>192</v>
      </c>
      <c r="J33">
        <v>16</v>
      </c>
      <c r="K33">
        <v>0</v>
      </c>
      <c r="L33">
        <v>55</v>
      </c>
      <c r="M33">
        <v>0</v>
      </c>
      <c r="N33">
        <v>1</v>
      </c>
      <c r="O33">
        <v>42121600</v>
      </c>
      <c r="Q33" t="s">
        <v>22</v>
      </c>
    </row>
    <row r="34" spans="1:17" x14ac:dyDescent="0.35">
      <c r="A34" t="s">
        <v>74</v>
      </c>
      <c r="C34" s="2" t="s">
        <v>75</v>
      </c>
      <c r="D34" t="s">
        <v>27</v>
      </c>
      <c r="E34" t="s">
        <v>20</v>
      </c>
      <c r="F34" t="s">
        <v>21</v>
      </c>
      <c r="G34">
        <v>350</v>
      </c>
      <c r="H34">
        <v>350</v>
      </c>
      <c r="I34">
        <f t="shared" si="0"/>
        <v>560</v>
      </c>
      <c r="J34">
        <v>16</v>
      </c>
      <c r="K34">
        <v>0</v>
      </c>
      <c r="L34">
        <v>212</v>
      </c>
      <c r="M34">
        <v>0</v>
      </c>
      <c r="N34">
        <v>1</v>
      </c>
      <c r="O34">
        <v>42121600</v>
      </c>
      <c r="P34" t="s">
        <v>76</v>
      </c>
      <c r="Q34" t="s">
        <v>22</v>
      </c>
    </row>
    <row r="35" spans="1:17" x14ac:dyDescent="0.35">
      <c r="A35" t="s">
        <v>17</v>
      </c>
      <c r="C35" s="13" t="s">
        <v>18</v>
      </c>
      <c r="D35" t="s">
        <v>19</v>
      </c>
      <c r="E35" t="s">
        <v>20</v>
      </c>
      <c r="F35" t="s">
        <v>21</v>
      </c>
      <c r="G35">
        <v>350</v>
      </c>
      <c r="H35">
        <v>350</v>
      </c>
      <c r="I35">
        <f t="shared" si="0"/>
        <v>560</v>
      </c>
      <c r="J35">
        <v>16</v>
      </c>
      <c r="K35">
        <v>0</v>
      </c>
      <c r="L35">
        <v>212</v>
      </c>
      <c r="M35">
        <v>0</v>
      </c>
      <c r="N35">
        <v>1</v>
      </c>
      <c r="O35">
        <v>42121600</v>
      </c>
      <c r="Q35" t="s">
        <v>22</v>
      </c>
    </row>
    <row r="36" spans="1:17" x14ac:dyDescent="0.35">
      <c r="A36" t="s">
        <v>72</v>
      </c>
      <c r="C36" s="2" t="s">
        <v>73</v>
      </c>
      <c r="D36" t="s">
        <v>27</v>
      </c>
      <c r="E36" t="s">
        <v>20</v>
      </c>
      <c r="F36" t="s">
        <v>21</v>
      </c>
      <c r="G36">
        <v>350</v>
      </c>
      <c r="H36">
        <v>350</v>
      </c>
      <c r="I36">
        <f t="shared" si="0"/>
        <v>560</v>
      </c>
      <c r="J36">
        <v>16</v>
      </c>
      <c r="K36">
        <v>0</v>
      </c>
      <c r="L36">
        <v>212</v>
      </c>
      <c r="M36">
        <v>0</v>
      </c>
      <c r="N36">
        <v>1</v>
      </c>
      <c r="O36">
        <v>42121600</v>
      </c>
      <c r="Q36" t="s">
        <v>22</v>
      </c>
    </row>
    <row r="37" spans="1:17" x14ac:dyDescent="0.35">
      <c r="A37" s="2" t="s">
        <v>144</v>
      </c>
      <c r="C37" s="2" t="s">
        <v>143</v>
      </c>
      <c r="D37" t="s">
        <v>27</v>
      </c>
      <c r="E37" t="s">
        <v>20</v>
      </c>
      <c r="F37" t="s">
        <v>21</v>
      </c>
      <c r="G37">
        <v>120</v>
      </c>
      <c r="H37">
        <v>120</v>
      </c>
      <c r="I37">
        <f t="shared" si="0"/>
        <v>192</v>
      </c>
      <c r="J37">
        <v>16</v>
      </c>
      <c r="K37">
        <v>0</v>
      </c>
      <c r="L37">
        <v>212</v>
      </c>
      <c r="M37">
        <v>0</v>
      </c>
      <c r="N37">
        <v>1</v>
      </c>
      <c r="O37">
        <v>42121600</v>
      </c>
      <c r="Q37" t="s">
        <v>22</v>
      </c>
    </row>
    <row r="38" spans="1:17" x14ac:dyDescent="0.35">
      <c r="A38" t="s">
        <v>133</v>
      </c>
      <c r="C38" s="16" t="s">
        <v>134</v>
      </c>
      <c r="D38" s="17" t="s">
        <v>27</v>
      </c>
      <c r="E38" s="17" t="s">
        <v>20</v>
      </c>
      <c r="F38" s="17" t="s">
        <v>21</v>
      </c>
      <c r="G38" s="17">
        <v>720</v>
      </c>
      <c r="H38" s="17">
        <v>720</v>
      </c>
      <c r="I38" s="17">
        <f t="shared" si="0"/>
        <v>1152</v>
      </c>
      <c r="J38" s="17">
        <v>16</v>
      </c>
      <c r="K38">
        <v>0</v>
      </c>
      <c r="L38">
        <v>465</v>
      </c>
      <c r="M38">
        <v>0</v>
      </c>
      <c r="N38">
        <v>1</v>
      </c>
      <c r="O38">
        <v>42121600</v>
      </c>
      <c r="P38" t="s">
        <v>135</v>
      </c>
      <c r="Q38" t="s">
        <v>29</v>
      </c>
    </row>
    <row r="39" spans="1:17" s="11" customFormat="1" x14ac:dyDescent="0.35">
      <c r="A39" s="3" t="s">
        <v>149</v>
      </c>
      <c r="C39" s="10" t="s">
        <v>148</v>
      </c>
      <c r="D39" s="11" t="s">
        <v>27</v>
      </c>
      <c r="E39" s="11" t="s">
        <v>20</v>
      </c>
      <c r="F39" s="11" t="s">
        <v>21</v>
      </c>
      <c r="G39" s="7">
        <v>1920</v>
      </c>
      <c r="H39" s="7">
        <v>1920</v>
      </c>
      <c r="I39" s="11">
        <f t="shared" ref="I39" si="1">ROUND((H39+(H39*0.6)),2)</f>
        <v>3072</v>
      </c>
      <c r="J39" s="11">
        <v>16</v>
      </c>
      <c r="K39" s="11">
        <v>0</v>
      </c>
      <c r="L39" s="18">
        <v>1500</v>
      </c>
      <c r="M39" s="11">
        <v>0</v>
      </c>
      <c r="N39" s="11">
        <v>1</v>
      </c>
      <c r="O39" s="11">
        <v>42121600</v>
      </c>
      <c r="Q39" s="11" t="s">
        <v>29</v>
      </c>
    </row>
    <row r="40" spans="1:17" x14ac:dyDescent="0.35">
      <c r="A40" t="s">
        <v>105</v>
      </c>
      <c r="C40" t="s">
        <v>106</v>
      </c>
      <c r="D40" t="s">
        <v>27</v>
      </c>
      <c r="E40" t="s">
        <v>20</v>
      </c>
      <c r="F40" t="s">
        <v>21</v>
      </c>
      <c r="G40">
        <v>120</v>
      </c>
      <c r="H40">
        <v>120</v>
      </c>
      <c r="I40">
        <f t="shared" si="0"/>
        <v>192</v>
      </c>
      <c r="J40">
        <v>16</v>
      </c>
      <c r="K40">
        <v>0</v>
      </c>
      <c r="L40">
        <v>55</v>
      </c>
      <c r="M40">
        <v>0</v>
      </c>
      <c r="N40">
        <v>1</v>
      </c>
      <c r="O40">
        <v>42121600</v>
      </c>
      <c r="Q40" t="s">
        <v>22</v>
      </c>
    </row>
    <row r="41" spans="1:17" x14ac:dyDescent="0.35">
      <c r="A41" t="s">
        <v>23</v>
      </c>
      <c r="C41" s="15" t="s">
        <v>24</v>
      </c>
      <c r="D41" t="s">
        <v>19</v>
      </c>
      <c r="E41" t="s">
        <v>20</v>
      </c>
      <c r="F41" t="s">
        <v>21</v>
      </c>
      <c r="G41">
        <v>120</v>
      </c>
      <c r="H41">
        <v>120</v>
      </c>
      <c r="I41">
        <f t="shared" si="0"/>
        <v>192</v>
      </c>
      <c r="J41">
        <v>16</v>
      </c>
      <c r="K41">
        <v>0</v>
      </c>
      <c r="L41">
        <v>55</v>
      </c>
      <c r="M41">
        <v>0</v>
      </c>
      <c r="N41">
        <v>1</v>
      </c>
      <c r="O41">
        <v>42121600</v>
      </c>
      <c r="Q41" t="s">
        <v>22</v>
      </c>
    </row>
    <row r="42" spans="1:17" x14ac:dyDescent="0.35">
      <c r="A42" t="s">
        <v>127</v>
      </c>
      <c r="C42" t="s">
        <v>128</v>
      </c>
      <c r="D42" t="s">
        <v>27</v>
      </c>
      <c r="E42" t="s">
        <v>20</v>
      </c>
      <c r="F42" t="s">
        <v>21</v>
      </c>
      <c r="G42">
        <v>460</v>
      </c>
      <c r="H42">
        <v>460</v>
      </c>
      <c r="I42">
        <f t="shared" si="0"/>
        <v>736</v>
      </c>
      <c r="J42">
        <v>16</v>
      </c>
      <c r="K42">
        <v>0</v>
      </c>
      <c r="L42">
        <v>280</v>
      </c>
      <c r="M42">
        <v>0</v>
      </c>
      <c r="N42">
        <v>1</v>
      </c>
      <c r="O42">
        <v>42121600</v>
      </c>
      <c r="P42" t="s">
        <v>129</v>
      </c>
      <c r="Q42" t="s">
        <v>22</v>
      </c>
    </row>
    <row r="43" spans="1:17" x14ac:dyDescent="0.35">
      <c r="A43" t="s">
        <v>118</v>
      </c>
      <c r="C43" t="s">
        <v>119</v>
      </c>
      <c r="D43" t="s">
        <v>27</v>
      </c>
      <c r="E43" t="s">
        <v>20</v>
      </c>
      <c r="F43" t="s">
        <v>21</v>
      </c>
      <c r="G43">
        <v>460</v>
      </c>
      <c r="H43">
        <v>460</v>
      </c>
      <c r="I43">
        <f t="shared" si="0"/>
        <v>736</v>
      </c>
      <c r="J43">
        <v>16</v>
      </c>
      <c r="K43">
        <v>0</v>
      </c>
      <c r="L43">
        <v>280</v>
      </c>
      <c r="M43">
        <v>0</v>
      </c>
      <c r="N43">
        <v>1</v>
      </c>
      <c r="O43">
        <v>10111302</v>
      </c>
      <c r="P43" t="s">
        <v>120</v>
      </c>
      <c r="Q43" t="s">
        <v>22</v>
      </c>
    </row>
    <row r="44" spans="1:17" x14ac:dyDescent="0.35">
      <c r="A44" t="s">
        <v>121</v>
      </c>
      <c r="C44" t="s">
        <v>122</v>
      </c>
      <c r="D44" t="s">
        <v>27</v>
      </c>
      <c r="E44" t="s">
        <v>20</v>
      </c>
      <c r="F44" t="s">
        <v>21</v>
      </c>
      <c r="G44">
        <v>860</v>
      </c>
      <c r="H44">
        <v>860</v>
      </c>
      <c r="I44">
        <f t="shared" si="0"/>
        <v>1376</v>
      </c>
      <c r="J44">
        <v>16</v>
      </c>
      <c r="K44">
        <v>0</v>
      </c>
      <c r="L44">
        <v>550</v>
      </c>
      <c r="M44">
        <v>0</v>
      </c>
      <c r="N44">
        <v>1</v>
      </c>
      <c r="O44">
        <v>42121600</v>
      </c>
      <c r="P44" t="s">
        <v>123</v>
      </c>
      <c r="Q44" t="s">
        <v>29</v>
      </c>
    </row>
    <row r="45" spans="1:17" x14ac:dyDescent="0.35">
      <c r="A45" t="s">
        <v>124</v>
      </c>
      <c r="C45" s="2" t="s">
        <v>125</v>
      </c>
      <c r="D45" t="s">
        <v>27</v>
      </c>
      <c r="E45" t="s">
        <v>20</v>
      </c>
      <c r="F45" t="s">
        <v>21</v>
      </c>
      <c r="G45">
        <v>860</v>
      </c>
      <c r="H45">
        <v>860</v>
      </c>
      <c r="I45">
        <f t="shared" si="0"/>
        <v>1376</v>
      </c>
      <c r="J45">
        <v>16</v>
      </c>
      <c r="K45">
        <v>0</v>
      </c>
      <c r="L45">
        <v>550</v>
      </c>
      <c r="M45">
        <v>0</v>
      </c>
      <c r="N45">
        <v>1</v>
      </c>
      <c r="O45">
        <v>42121600</v>
      </c>
      <c r="P45" t="s">
        <v>126</v>
      </c>
      <c r="Q45" t="s">
        <v>29</v>
      </c>
    </row>
    <row r="46" spans="1:17" x14ac:dyDescent="0.35">
      <c r="A46" t="s">
        <v>42</v>
      </c>
      <c r="C46" s="2" t="s">
        <v>43</v>
      </c>
      <c r="D46" t="s">
        <v>27</v>
      </c>
      <c r="E46" t="s">
        <v>20</v>
      </c>
      <c r="F46" t="s">
        <v>21</v>
      </c>
      <c r="G46">
        <v>90</v>
      </c>
      <c r="H46">
        <v>90</v>
      </c>
      <c r="I46">
        <f t="shared" si="0"/>
        <v>144</v>
      </c>
      <c r="J46">
        <v>16</v>
      </c>
      <c r="K46">
        <v>0</v>
      </c>
      <c r="L46">
        <v>45</v>
      </c>
      <c r="M46">
        <v>0</v>
      </c>
      <c r="N46">
        <v>1</v>
      </c>
      <c r="O46">
        <v>42121600</v>
      </c>
      <c r="P46" t="s">
        <v>44</v>
      </c>
      <c r="Q46" t="s">
        <v>22</v>
      </c>
    </row>
    <row r="47" spans="1:17" x14ac:dyDescent="0.35">
      <c r="A47" t="s">
        <v>69</v>
      </c>
      <c r="C47" t="s">
        <v>70</v>
      </c>
      <c r="D47" t="s">
        <v>27</v>
      </c>
      <c r="E47" t="s">
        <v>20</v>
      </c>
      <c r="F47" t="s">
        <v>21</v>
      </c>
      <c r="G47">
        <v>200</v>
      </c>
      <c r="H47">
        <v>200</v>
      </c>
      <c r="I47">
        <f t="shared" si="0"/>
        <v>320</v>
      </c>
      <c r="J47">
        <v>16</v>
      </c>
      <c r="K47">
        <v>0</v>
      </c>
      <c r="L47">
        <v>115</v>
      </c>
      <c r="M47">
        <v>0</v>
      </c>
      <c r="N47">
        <v>1</v>
      </c>
      <c r="O47">
        <v>42121600</v>
      </c>
      <c r="P47" t="s">
        <v>71</v>
      </c>
      <c r="Q47" t="s">
        <v>22</v>
      </c>
    </row>
    <row r="48" spans="1:17" x14ac:dyDescent="0.35">
      <c r="A48" t="s">
        <v>136</v>
      </c>
      <c r="C48" t="s">
        <v>137</v>
      </c>
      <c r="D48" t="s">
        <v>27</v>
      </c>
      <c r="E48" t="s">
        <v>20</v>
      </c>
      <c r="F48" t="s">
        <v>21</v>
      </c>
      <c r="G48">
        <v>200</v>
      </c>
      <c r="H48">
        <v>200</v>
      </c>
      <c r="I48">
        <f t="shared" si="0"/>
        <v>320</v>
      </c>
      <c r="J48">
        <v>16</v>
      </c>
      <c r="K48">
        <v>0</v>
      </c>
      <c r="L48">
        <v>115</v>
      </c>
      <c r="M48">
        <v>0</v>
      </c>
      <c r="N48">
        <v>1</v>
      </c>
      <c r="O48">
        <v>42121600</v>
      </c>
      <c r="P48" t="s">
        <v>138</v>
      </c>
      <c r="Q48" t="s">
        <v>22</v>
      </c>
    </row>
    <row r="49" spans="1:3" x14ac:dyDescent="0.35">
      <c r="A49" t="s">
        <v>113</v>
      </c>
      <c r="C49" s="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PRODUCTOS</vt:lpstr>
      <vt:lpstr>Hoja1</vt:lpstr>
      <vt:lpstr>MOD PRECIOS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Catalogo Productos</dc:title>
  <dc:subject>Productos</dc:subject>
  <dc:creator>Moises Sanchez</dc:creator>
  <cp:keywords>office PHPExcel php</cp:keywords>
  <dc:description>Catálogo de productps</dc:description>
  <cp:lastModifiedBy>adriana hernandez</cp:lastModifiedBy>
  <dcterms:created xsi:type="dcterms:W3CDTF">2024-01-31T16:00:59Z</dcterms:created>
  <dcterms:modified xsi:type="dcterms:W3CDTF">2024-01-31T20:05:55Z</dcterms:modified>
  <cp:category>Update File</cp:category>
</cp:coreProperties>
</file>