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4a63dafef5907eb/Documentos/"/>
    </mc:Choice>
  </mc:AlternateContent>
  <xr:revisionPtr revIDLastSave="90" documentId="8_{43A06BAA-B7A2-4892-BC5E-459105081DBD}" xr6:coauthVersionLast="47" xr6:coauthVersionMax="47" xr10:uidLastSave="{992D95B7-E6B1-4EDD-B81D-C9D47B982F8F}"/>
  <bookViews>
    <workbookView xWindow="-110" yWindow="-110" windowWidth="19420" windowHeight="10300" activeTab="1" xr2:uid="{1F65128E-27A8-4137-829A-31097A21FE9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H2" i="2"/>
  <c r="D10" i="1"/>
  <c r="D9" i="1"/>
  <c r="F9" i="1"/>
  <c r="J9" i="1"/>
  <c r="C5" i="1"/>
  <c r="C6" i="1" s="1"/>
  <c r="H7" i="1"/>
  <c r="H9" i="1" s="1"/>
  <c r="G5" i="1"/>
  <c r="G6" i="1" s="1"/>
  <c r="H4" i="1"/>
  <c r="H5" i="1" s="1"/>
  <c r="D4" i="1"/>
  <c r="H10" i="1" l="1"/>
  <c r="D5" i="1"/>
  <c r="D7" i="1" s="1"/>
  <c r="G7" i="1"/>
  <c r="G9" i="1" s="1"/>
  <c r="G10" i="1" s="1"/>
  <c r="C7" i="1"/>
</calcChain>
</file>

<file path=xl/sharedStrings.xml><?xml version="1.0" encoding="utf-8"?>
<sst xmlns="http://schemas.openxmlformats.org/spreadsheetml/2006/main" count="75" uniqueCount="48">
  <si>
    <t>p medico</t>
  </si>
  <si>
    <t>p distribuidor</t>
  </si>
  <si>
    <t>costo cinta</t>
  </si>
  <si>
    <t>collar</t>
  </si>
  <si>
    <t>conjunto</t>
  </si>
  <si>
    <t>costo sin iva</t>
  </si>
  <si>
    <t>costo con iva</t>
  </si>
  <si>
    <t>medico con iva</t>
  </si>
  <si>
    <t>medico sin iva</t>
  </si>
  <si>
    <t>cinta 1.56m + .75m = 2.31m x  $ 18 = $41.58</t>
  </si>
  <si>
    <t>cinta 0.75m x $18 = $13.25</t>
  </si>
  <si>
    <t>precio err sr salvador</t>
  </si>
  <si>
    <t>30% UT</t>
  </si>
  <si>
    <t>mo, herraje etc SR SALVADOR</t>
  </si>
  <si>
    <t xml:space="preserve">+ cinta huichol costo </t>
  </si>
  <si>
    <t>+ cinta huichol costo</t>
  </si>
  <si>
    <t>CODIGO</t>
  </si>
  <si>
    <t>CB</t>
  </si>
  <si>
    <t>NOMBRE_PRODUCTO</t>
  </si>
  <si>
    <t>DESCRIPCION</t>
  </si>
  <si>
    <t>FABRICANTE</t>
  </si>
  <si>
    <t>LINEA</t>
  </si>
  <si>
    <t>PRECIO_VENTA</t>
  </si>
  <si>
    <t>PRECIO_DISTRIBUIDOR</t>
  </si>
  <si>
    <t>PRECIO_PUBLICO</t>
  </si>
  <si>
    <t>IVA</t>
  </si>
  <si>
    <t>IEPS</t>
  </si>
  <si>
    <t>COSTO</t>
  </si>
  <si>
    <t>OFERTA</t>
  </si>
  <si>
    <t>STATUS</t>
  </si>
  <si>
    <t>CLAVESAT</t>
  </si>
  <si>
    <t>IMAGEN</t>
  </si>
  <si>
    <t>UBICACION</t>
  </si>
  <si>
    <t>CORREAS Y COLLARES</t>
  </si>
  <si>
    <t>JAURIA-S</t>
  </si>
  <si>
    <t>PERROS Y GATOS</t>
  </si>
  <si>
    <t>7A</t>
  </si>
  <si>
    <t>CTH-19</t>
  </si>
  <si>
    <r>
      <rPr>
        <sz val="11"/>
        <color rgb="FFFF0000"/>
        <rFont val="Calibri"/>
        <family val="2"/>
      </rPr>
      <t xml:space="preserve">COLLAR </t>
    </r>
    <r>
      <rPr>
        <sz val="11"/>
        <color theme="1"/>
        <rFont val="Aptos Narrow"/>
        <family val="2"/>
        <scheme val="minor"/>
      </rPr>
      <t>TIPO HUICHOL 19 MM</t>
    </r>
  </si>
  <si>
    <t>CTH-19.jpg</t>
  </si>
  <si>
    <t>CPE</t>
  </si>
  <si>
    <t>CCH-19</t>
  </si>
  <si>
    <r>
      <rPr>
        <sz val="11"/>
        <color rgb="FFFF0000"/>
        <rFont val="Calibri"/>
        <family val="2"/>
      </rPr>
      <t>CORREA COLLAR</t>
    </r>
    <r>
      <rPr>
        <sz val="11"/>
        <color theme="1"/>
        <rFont val="Aptos Narrow"/>
        <family val="2"/>
        <scheme val="minor"/>
      </rPr>
      <t xml:space="preserve"> TIPO HUICHOL 19 MM</t>
    </r>
  </si>
  <si>
    <t>CPH-19</t>
  </si>
  <si>
    <r>
      <rPr>
        <sz val="11"/>
        <color rgb="FFFF0000"/>
        <rFont val="Calibri"/>
        <family val="2"/>
      </rPr>
      <t>CORREA PECHERA</t>
    </r>
    <r>
      <rPr>
        <sz val="11"/>
        <color theme="1"/>
        <rFont val="Aptos Narrow"/>
        <family val="2"/>
        <scheme val="minor"/>
      </rPr>
      <t xml:space="preserve"> TIPO HUICHOL 19 MM</t>
    </r>
  </si>
  <si>
    <r>
      <rPr>
        <sz val="11"/>
        <color rgb="FFFF0000"/>
        <rFont val="Calibri"/>
        <family val="2"/>
      </rPr>
      <t xml:space="preserve">CORREA COLLAR </t>
    </r>
    <r>
      <rPr>
        <sz val="11"/>
        <color theme="1"/>
        <rFont val="Aptos Narrow"/>
        <family val="2"/>
        <scheme val="minor"/>
      </rPr>
      <t>TIPO HUICHOL</t>
    </r>
    <r>
      <rPr>
        <sz val="11"/>
        <color rgb="FF000000"/>
        <rFont val="Calibri"/>
        <family val="2"/>
      </rPr>
      <t xml:space="preserve"> 1"</t>
    </r>
  </si>
  <si>
    <t>COLLAR TIPO HUICHOL 1"</t>
  </si>
  <si>
    <t>CCH-01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</si>
</sst>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9" fontId="0" fillId="0" borderId="0" xfId="0" applyNumberFormat="1"/>
    <xf numFmtId="0" fontId="0" fillId="0" borderId="1" xfId="0" applyBorder="1"/>
    <xf numFmtId="0" fontId="0" fillId="0" borderId="4" xfId="0" applyBorder="1"/>
    <xf numFmtId="0" fontId="0" fillId="0" borderId="5" xfId="0" applyBorder="1"/>
    <xf numFmtId="9" fontId="0" fillId="0" borderId="5" xfId="0" applyNumberFormat="1" applyBorder="1"/>
    <xf numFmtId="43" fontId="0" fillId="0" borderId="0" xfId="1" applyFont="1"/>
    <xf numFmtId="43" fontId="0" fillId="0" borderId="4" xfId="1" applyFont="1" applyBorder="1"/>
    <xf numFmtId="43" fontId="0" fillId="2" borderId="0" xfId="1" applyFont="1" applyFill="1"/>
    <xf numFmtId="43" fontId="0" fillId="0" borderId="1" xfId="1" applyFont="1" applyBorder="1"/>
    <xf numFmtId="43" fontId="0" fillId="0" borderId="6" xfId="1" applyFont="1" applyBorder="1"/>
    <xf numFmtId="43" fontId="0" fillId="3" borderId="4" xfId="1" applyFont="1" applyFill="1" applyBorder="1"/>
    <xf numFmtId="0" fontId="0" fillId="3" borderId="5" xfId="0" applyFill="1" applyBorder="1"/>
    <xf numFmtId="43" fontId="0" fillId="3" borderId="0" xfId="1" applyFont="1" applyFill="1"/>
    <xf numFmtId="43" fontId="0" fillId="0" borderId="0" xfId="0" applyNumberFormat="1"/>
    <xf numFmtId="0" fontId="3" fillId="0" borderId="0" xfId="0" applyFont="1" applyAlignment="1">
      <alignment horizontal="center"/>
    </xf>
    <xf numFmtId="43" fontId="0" fillId="4" borderId="0" xfId="1" applyFont="1" applyFill="1"/>
    <xf numFmtId="43" fontId="0" fillId="4" borderId="0" xfId="0" applyNumberFormat="1" applyFill="1"/>
    <xf numFmtId="43" fontId="0" fillId="5" borderId="0" xfId="1" applyFont="1" applyFill="1"/>
    <xf numFmtId="0" fontId="0" fillId="5" borderId="0" xfId="0" applyFill="1"/>
    <xf numFmtId="43" fontId="0" fillId="0" borderId="0" xfId="1" applyFont="1" applyBorder="1"/>
    <xf numFmtId="43" fontId="0" fillId="2" borderId="0" xfId="1" applyFont="1" applyFill="1" applyBorder="1"/>
    <xf numFmtId="0" fontId="0" fillId="0" borderId="9" xfId="0" applyBorder="1"/>
    <xf numFmtId="43" fontId="0" fillId="0" borderId="5" xfId="1" applyFont="1" applyBorder="1"/>
    <xf numFmtId="43" fontId="0" fillId="2" borderId="5" xfId="1" applyFont="1" applyFill="1" applyBorder="1"/>
    <xf numFmtId="9" fontId="0" fillId="0" borderId="9" xfId="0" applyNumberFormat="1" applyBorder="1"/>
    <xf numFmtId="0" fontId="0" fillId="0" borderId="10" xfId="0" applyBorder="1"/>
    <xf numFmtId="43" fontId="0" fillId="0" borderId="7" xfId="1" applyFont="1" applyBorder="1"/>
    <xf numFmtId="0" fontId="3" fillId="0" borderId="7" xfId="0" applyFont="1" applyBorder="1"/>
    <xf numFmtId="0" fontId="0" fillId="0" borderId="5" xfId="0" quotePrefix="1" applyBorder="1"/>
    <xf numFmtId="0" fontId="0" fillId="2" borderId="0" xfId="0" applyFill="1"/>
    <xf numFmtId="0" fontId="4" fillId="2" borderId="0" xfId="0" applyFont="1" applyFill="1"/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8EE8B-8A3A-4AC1-A60B-E90B72E47A3A}">
  <dimension ref="B1:N19"/>
  <sheetViews>
    <sheetView workbookViewId="0">
      <selection activeCell="D9" sqref="D9"/>
    </sheetView>
  </sheetViews>
  <sheetFormatPr baseColWidth="10" defaultRowHeight="14.5" x14ac:dyDescent="0.35"/>
  <cols>
    <col min="5" max="5" width="16.1796875" bestFit="1" customWidth="1"/>
    <col min="6" max="6" width="13" customWidth="1"/>
    <col min="9" max="9" width="16.1796875" bestFit="1" customWidth="1"/>
    <col min="12" max="13" width="11.1796875" bestFit="1" customWidth="1"/>
    <col min="14" max="14" width="11" bestFit="1" customWidth="1"/>
  </cols>
  <sheetData>
    <row r="1" spans="2:14" x14ac:dyDescent="0.35">
      <c r="B1" s="35" t="s">
        <v>11</v>
      </c>
      <c r="C1" s="36"/>
      <c r="D1" t="s">
        <v>10</v>
      </c>
      <c r="F1" s="35" t="s">
        <v>11</v>
      </c>
      <c r="G1" s="36"/>
      <c r="H1" t="s">
        <v>9</v>
      </c>
    </row>
    <row r="2" spans="2:14" x14ac:dyDescent="0.35">
      <c r="B2" s="3"/>
      <c r="C2" s="4"/>
      <c r="D2" s="32" t="s">
        <v>3</v>
      </c>
      <c r="E2" s="33"/>
      <c r="F2" s="15"/>
      <c r="H2" s="34" t="s">
        <v>4</v>
      </c>
      <c r="I2" s="33"/>
    </row>
    <row r="3" spans="2:14" x14ac:dyDescent="0.35">
      <c r="B3" s="22" t="s">
        <v>0</v>
      </c>
      <c r="C3" s="23">
        <v>50</v>
      </c>
      <c r="D3" s="20">
        <v>50</v>
      </c>
      <c r="E3" s="4" t="s">
        <v>0</v>
      </c>
      <c r="G3" s="6">
        <v>126</v>
      </c>
      <c r="H3" s="7">
        <v>126</v>
      </c>
      <c r="I3" s="4" t="s">
        <v>0</v>
      </c>
    </row>
    <row r="4" spans="2:14" x14ac:dyDescent="0.35">
      <c r="B4" s="22" t="s">
        <v>2</v>
      </c>
      <c r="C4" s="23">
        <v>12</v>
      </c>
      <c r="D4" s="20">
        <f>D3*0.25</f>
        <v>12.5</v>
      </c>
      <c r="E4" s="5">
        <v>0.25</v>
      </c>
      <c r="F4" s="1"/>
      <c r="G4" s="6">
        <v>35.07</v>
      </c>
      <c r="H4" s="7">
        <f>H3*0.25</f>
        <v>31.5</v>
      </c>
      <c r="I4" s="5">
        <v>0.25</v>
      </c>
      <c r="L4" s="1"/>
    </row>
    <row r="5" spans="2:14" x14ac:dyDescent="0.35">
      <c r="B5" s="22"/>
      <c r="C5" s="24">
        <f>C3-C4</f>
        <v>38</v>
      </c>
      <c r="D5" s="21">
        <f>D3-D4</f>
        <v>37.5</v>
      </c>
      <c r="E5" s="4" t="s">
        <v>1</v>
      </c>
      <c r="G5" s="8">
        <f>G3-G4</f>
        <v>90.93</v>
      </c>
      <c r="H5" s="11">
        <f>H3-H4</f>
        <v>94.5</v>
      </c>
      <c r="I5" s="12" t="s">
        <v>1</v>
      </c>
    </row>
    <row r="6" spans="2:14" x14ac:dyDescent="0.35">
      <c r="B6" s="25">
        <v>0.25</v>
      </c>
      <c r="C6" s="23">
        <f>C5*0.25</f>
        <v>9.5</v>
      </c>
      <c r="D6" s="20">
        <v>12</v>
      </c>
      <c r="E6" s="4" t="s">
        <v>2</v>
      </c>
      <c r="G6" s="6">
        <f>G5*0.25</f>
        <v>22.732500000000002</v>
      </c>
      <c r="H6" s="7">
        <v>35</v>
      </c>
      <c r="I6" s="4" t="s">
        <v>2</v>
      </c>
    </row>
    <row r="7" spans="2:14" x14ac:dyDescent="0.35">
      <c r="B7" s="26"/>
      <c r="C7" s="27">
        <f>C5-C6</f>
        <v>28.5</v>
      </c>
      <c r="D7" s="9">
        <f>D5-D6</f>
        <v>25.5</v>
      </c>
      <c r="E7" s="28" t="s">
        <v>13</v>
      </c>
      <c r="F7" s="2"/>
      <c r="G7" s="9">
        <f>G5-G6</f>
        <v>68.197500000000005</v>
      </c>
      <c r="H7" s="10">
        <f>H5-H6</f>
        <v>59.5</v>
      </c>
      <c r="I7" s="28" t="s">
        <v>13</v>
      </c>
      <c r="J7" s="2"/>
      <c r="L7" s="6"/>
    </row>
    <row r="8" spans="2:14" x14ac:dyDescent="0.35">
      <c r="C8" s="6"/>
      <c r="D8" s="6">
        <v>13.25</v>
      </c>
      <c r="E8" s="29" t="s">
        <v>14</v>
      </c>
      <c r="G8" s="6">
        <v>41.58</v>
      </c>
      <c r="H8" s="6">
        <v>41.58</v>
      </c>
      <c r="I8" s="29" t="s">
        <v>15</v>
      </c>
      <c r="L8" s="6"/>
    </row>
    <row r="9" spans="2:14" x14ac:dyDescent="0.35">
      <c r="C9" s="6"/>
      <c r="D9" s="13">
        <f>D7+D8</f>
        <v>38.75</v>
      </c>
      <c r="E9" s="12" t="s">
        <v>5</v>
      </c>
      <c r="F9" s="17">
        <f>G9-H5</f>
        <v>15.277500000000003</v>
      </c>
      <c r="G9" s="16">
        <f>G7+G8</f>
        <v>109.7775</v>
      </c>
      <c r="H9" s="13">
        <f>H7+H8</f>
        <v>101.08</v>
      </c>
      <c r="I9" s="12" t="s">
        <v>5</v>
      </c>
      <c r="J9" s="14">
        <f>H9-H5</f>
        <v>6.5799999999999983</v>
      </c>
      <c r="L9" s="6"/>
    </row>
    <row r="10" spans="2:14" x14ac:dyDescent="0.35">
      <c r="D10" s="6">
        <f>D9*1.16</f>
        <v>44.949999999999996</v>
      </c>
      <c r="E10" s="4" t="s">
        <v>6</v>
      </c>
      <c r="G10" s="6">
        <f>G9*1.16</f>
        <v>127.3419</v>
      </c>
      <c r="H10" s="6">
        <f>H9*1.16</f>
        <v>117.25279999999999</v>
      </c>
      <c r="I10" s="4" t="s">
        <v>6</v>
      </c>
      <c r="L10" s="6"/>
    </row>
    <row r="11" spans="2:14" x14ac:dyDescent="0.35">
      <c r="D11" s="6"/>
      <c r="L11" s="6"/>
    </row>
    <row r="12" spans="2:14" x14ac:dyDescent="0.35">
      <c r="D12" s="6">
        <v>55.17</v>
      </c>
      <c r="E12" s="19" t="s">
        <v>8</v>
      </c>
      <c r="H12" s="18">
        <v>144.82</v>
      </c>
      <c r="I12" s="19" t="s">
        <v>8</v>
      </c>
      <c r="J12" t="s">
        <v>12</v>
      </c>
    </row>
    <row r="13" spans="2:14" x14ac:dyDescent="0.35">
      <c r="D13" s="6">
        <v>64</v>
      </c>
      <c r="E13" s="19" t="s">
        <v>7</v>
      </c>
      <c r="H13" s="18">
        <v>168</v>
      </c>
      <c r="I13" s="19" t="s">
        <v>7</v>
      </c>
    </row>
    <row r="14" spans="2:14" x14ac:dyDescent="0.35">
      <c r="L14" s="6"/>
      <c r="M14" s="6"/>
      <c r="N14" s="6"/>
    </row>
    <row r="15" spans="2:14" x14ac:dyDescent="0.35">
      <c r="L15" s="6"/>
      <c r="M15" s="6"/>
      <c r="N15" s="6"/>
    </row>
    <row r="16" spans="2:14" x14ac:dyDescent="0.35">
      <c r="L16" s="6"/>
      <c r="M16" s="6"/>
      <c r="N16" s="6"/>
    </row>
    <row r="17" spans="12:14" x14ac:dyDescent="0.35">
      <c r="L17" s="6"/>
      <c r="M17" s="6"/>
      <c r="N17" s="6"/>
    </row>
    <row r="18" spans="12:14" x14ac:dyDescent="0.35">
      <c r="L18" s="6"/>
      <c r="M18" s="6"/>
      <c r="N18" s="6"/>
    </row>
    <row r="19" spans="12:14" x14ac:dyDescent="0.35">
      <c r="L19" s="6"/>
      <c r="M19" s="6"/>
      <c r="N19" s="6"/>
    </row>
  </sheetData>
  <mergeCells count="4">
    <mergeCell ref="D2:E2"/>
    <mergeCell ref="H2:I2"/>
    <mergeCell ref="B1:C1"/>
    <mergeCell ref="F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7726B-5FD7-480B-8408-84CE1E59D67A}">
  <dimension ref="A1:Q6"/>
  <sheetViews>
    <sheetView tabSelected="1" workbookViewId="0">
      <selection activeCell="C4" sqref="C4"/>
    </sheetView>
  </sheetViews>
  <sheetFormatPr baseColWidth="10" defaultColWidth="8.7265625" defaultRowHeight="14.5" x14ac:dyDescent="0.35"/>
  <cols>
    <col min="1" max="1" width="7.7265625" bestFit="1" customWidth="1"/>
    <col min="2" max="2" width="12.1796875" customWidth="1"/>
    <col min="3" max="3" width="34.08984375" bestFit="1" customWidth="1"/>
    <col min="4" max="4" width="18.81640625" bestFit="1" customWidth="1"/>
    <col min="5" max="5" width="11.1796875" bestFit="1" customWidth="1"/>
    <col min="6" max="6" width="14.90625" bestFit="1" customWidth="1"/>
    <col min="7" max="7" width="13.453125" bestFit="1" customWidth="1"/>
    <col min="8" max="8" width="20" bestFit="1" customWidth="1"/>
    <col min="9" max="9" width="15.08984375" bestFit="1" customWidth="1"/>
    <col min="10" max="10" width="3.6328125" bestFit="1" customWidth="1"/>
    <col min="11" max="11" width="4.26953125" bestFit="1" customWidth="1"/>
    <col min="12" max="12" width="6.54296875" bestFit="1" customWidth="1"/>
    <col min="13" max="13" width="7.36328125" bestFit="1" customWidth="1"/>
    <col min="14" max="14" width="7.08984375" bestFit="1" customWidth="1"/>
    <col min="15" max="15" width="9.08984375" bestFit="1" customWidth="1"/>
    <col min="16" max="17" width="10.26953125" bestFit="1" customWidth="1"/>
  </cols>
  <sheetData>
    <row r="1" spans="1:17" x14ac:dyDescent="0.35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</row>
    <row r="2" spans="1:17" x14ac:dyDescent="0.35">
      <c r="A2" s="30" t="s">
        <v>47</v>
      </c>
      <c r="C2" s="31" t="s">
        <v>45</v>
      </c>
      <c r="D2" t="s">
        <v>33</v>
      </c>
      <c r="E2" t="s">
        <v>34</v>
      </c>
      <c r="F2" t="s">
        <v>35</v>
      </c>
      <c r="G2">
        <v>144.82</v>
      </c>
      <c r="H2">
        <f>G2</f>
        <v>144.82</v>
      </c>
      <c r="I2">
        <v>231.71</v>
      </c>
      <c r="J2">
        <v>16</v>
      </c>
      <c r="K2">
        <v>0</v>
      </c>
      <c r="L2">
        <v>101.08</v>
      </c>
      <c r="M2">
        <v>0</v>
      </c>
      <c r="N2">
        <v>1</v>
      </c>
      <c r="O2">
        <v>10141606</v>
      </c>
      <c r="Q2" t="s">
        <v>36</v>
      </c>
    </row>
    <row r="3" spans="1:17" x14ac:dyDescent="0.35">
      <c r="A3" s="30" t="s">
        <v>40</v>
      </c>
      <c r="C3" t="s">
        <v>46</v>
      </c>
      <c r="D3" t="s">
        <v>33</v>
      </c>
      <c r="E3" t="s">
        <v>34</v>
      </c>
      <c r="F3" t="s">
        <v>35</v>
      </c>
      <c r="G3">
        <v>55.17</v>
      </c>
      <c r="H3">
        <f>G3</f>
        <v>55.17</v>
      </c>
      <c r="I3">
        <v>88.27</v>
      </c>
      <c r="J3">
        <v>16</v>
      </c>
      <c r="K3">
        <v>0</v>
      </c>
      <c r="L3">
        <v>38.75</v>
      </c>
      <c r="M3">
        <v>0</v>
      </c>
      <c r="N3">
        <v>1</v>
      </c>
      <c r="O3">
        <v>10141606</v>
      </c>
      <c r="Q3" t="s">
        <v>36</v>
      </c>
    </row>
    <row r="4" spans="1:17" s="30" customFormat="1" x14ac:dyDescent="0.35">
      <c r="A4" s="30" t="s">
        <v>37</v>
      </c>
      <c r="C4" s="31" t="s">
        <v>38</v>
      </c>
      <c r="D4" s="30" t="s">
        <v>33</v>
      </c>
      <c r="E4" s="30" t="s">
        <v>34</v>
      </c>
      <c r="F4" s="30" t="s">
        <v>35</v>
      </c>
      <c r="G4" s="30">
        <v>33.619999999999997</v>
      </c>
      <c r="H4" s="30">
        <v>33.619999999999997</v>
      </c>
      <c r="I4" s="30">
        <v>53.79</v>
      </c>
      <c r="J4" s="30">
        <v>16</v>
      </c>
      <c r="K4" s="30">
        <v>0</v>
      </c>
      <c r="L4" s="30">
        <v>23.53</v>
      </c>
      <c r="M4" s="30">
        <v>0</v>
      </c>
      <c r="N4" s="30">
        <v>1</v>
      </c>
      <c r="O4" s="30">
        <v>10141607</v>
      </c>
      <c r="P4" s="30" t="s">
        <v>39</v>
      </c>
      <c r="Q4" s="30" t="s">
        <v>36</v>
      </c>
    </row>
    <row r="5" spans="1:17" s="30" customFormat="1" x14ac:dyDescent="0.35">
      <c r="A5" s="30" t="s">
        <v>41</v>
      </c>
      <c r="C5" s="31" t="s">
        <v>42</v>
      </c>
      <c r="D5" s="30" t="s">
        <v>33</v>
      </c>
      <c r="E5" s="30" t="s">
        <v>34</v>
      </c>
      <c r="F5" s="30" t="s">
        <v>35</v>
      </c>
      <c r="G5" s="30">
        <v>99</v>
      </c>
      <c r="H5" s="30">
        <v>99</v>
      </c>
      <c r="I5" s="30">
        <v>158.4</v>
      </c>
      <c r="J5" s="30">
        <v>16</v>
      </c>
      <c r="K5" s="30">
        <v>0</v>
      </c>
      <c r="L5" s="30">
        <v>69.3</v>
      </c>
      <c r="M5" s="30">
        <v>0</v>
      </c>
      <c r="N5" s="30">
        <v>1</v>
      </c>
      <c r="O5" s="30">
        <v>10141607</v>
      </c>
      <c r="Q5" s="30" t="s">
        <v>36</v>
      </c>
    </row>
    <row r="6" spans="1:17" s="30" customFormat="1" x14ac:dyDescent="0.35">
      <c r="A6" s="30" t="s">
        <v>43</v>
      </c>
      <c r="C6" s="31" t="s">
        <v>44</v>
      </c>
      <c r="D6" s="30" t="s">
        <v>33</v>
      </c>
      <c r="E6" s="30" t="s">
        <v>34</v>
      </c>
      <c r="F6" s="30" t="s">
        <v>35</v>
      </c>
      <c r="G6" s="30">
        <v>136</v>
      </c>
      <c r="H6" s="30">
        <v>136</v>
      </c>
      <c r="I6" s="30">
        <v>217.6</v>
      </c>
      <c r="J6" s="30">
        <v>16</v>
      </c>
      <c r="K6" s="30">
        <v>0</v>
      </c>
      <c r="L6" s="30">
        <v>95.2</v>
      </c>
      <c r="M6" s="30">
        <v>0</v>
      </c>
      <c r="N6" s="30">
        <v>1</v>
      </c>
      <c r="O6" s="30">
        <v>10141607</v>
      </c>
      <c r="Q6" s="30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hernandez</dc:creator>
  <cp:lastModifiedBy>adriana hernandez</cp:lastModifiedBy>
  <dcterms:created xsi:type="dcterms:W3CDTF">2024-05-03T16:21:56Z</dcterms:created>
  <dcterms:modified xsi:type="dcterms:W3CDTF">2024-05-06T15:17:47Z</dcterms:modified>
</cp:coreProperties>
</file>