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santa fe- super cria/"/>
    </mc:Choice>
  </mc:AlternateContent>
  <xr:revisionPtr revIDLastSave="154" documentId="8_{E5095D1A-1215-40AD-836C-CCEF8DC0CF67}" xr6:coauthVersionLast="47" xr6:coauthVersionMax="47" xr10:uidLastSave="{A4A444DE-D496-4594-92B1-1C16D554A193}"/>
  <bookViews>
    <workbookView xWindow="-110" yWindow="-110" windowWidth="19420" windowHeight="10300" activeTab="1" xr2:uid="{CE80ABEC-9204-49EE-B8B5-BE78262335A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L19" i="1"/>
  <c r="L18" i="1"/>
  <c r="L14" i="1"/>
  <c r="L13" i="1"/>
  <c r="L9" i="1"/>
  <c r="L8" i="1"/>
  <c r="H9" i="1"/>
  <c r="H8" i="1"/>
  <c r="H14" i="1"/>
  <c r="F19" i="1"/>
  <c r="G19" i="1" s="1"/>
  <c r="H19" i="1" s="1"/>
  <c r="E19" i="1"/>
  <c r="F18" i="1"/>
  <c r="G18" i="1" s="1"/>
  <c r="H18" i="1" s="1"/>
  <c r="E18" i="1"/>
  <c r="G14" i="1"/>
  <c r="E14" i="1"/>
  <c r="G13" i="1"/>
  <c r="H13" i="1" s="1"/>
  <c r="F9" i="1"/>
  <c r="F8" i="1"/>
  <c r="G8" i="1" s="1"/>
  <c r="E13" i="1"/>
  <c r="E9" i="1"/>
  <c r="E8" i="1"/>
  <c r="E4" i="1"/>
  <c r="F4" i="1" s="1"/>
  <c r="G4" i="1" s="1"/>
  <c r="E3" i="1"/>
  <c r="F3" i="1" s="1"/>
  <c r="G3" i="1" s="1"/>
  <c r="I4" i="1" l="1"/>
  <c r="J4" i="1" s="1"/>
  <c r="G9" i="1"/>
  <c r="I9" i="1" s="1"/>
  <c r="J9" i="1" s="1"/>
  <c r="I8" i="1"/>
  <c r="J8" i="1" s="1"/>
  <c r="I3" i="1" l="1"/>
  <c r="J3" i="1" s="1"/>
</calcChain>
</file>

<file path=xl/sharedStrings.xml><?xml version="1.0" encoding="utf-8"?>
<sst xmlns="http://schemas.openxmlformats.org/spreadsheetml/2006/main" count="98" uniqueCount="54">
  <si>
    <t>Dental-Line Caja Expendedora,</t>
  </si>
  <si>
    <t>cepillo 10 cm</t>
  </si>
  <si>
    <t>costo sin iva</t>
  </si>
  <si>
    <t>costo con iva</t>
  </si>
  <si>
    <t>medico</t>
  </si>
  <si>
    <t>publico</t>
  </si>
  <si>
    <t xml:space="preserve"> + 20%</t>
  </si>
  <si>
    <t>cepillo y hueso de 6cm</t>
  </si>
  <si>
    <t>por bolsita</t>
  </si>
  <si>
    <t>master con 6 caja disp.</t>
  </si>
  <si>
    <t xml:space="preserve"> bolsita</t>
  </si>
  <si>
    <t>C100129</t>
  </si>
  <si>
    <t>C100130</t>
  </si>
  <si>
    <t>master con 14 BOLSA</t>
  </si>
  <si>
    <t>BOLSA DE 20 PZA</t>
  </si>
  <si>
    <t>costo SIN IVA</t>
  </si>
  <si>
    <t xml:space="preserve">caja de 15 pza </t>
  </si>
  <si>
    <t>costo CON IVA</t>
  </si>
  <si>
    <t>bolsa de 180g, Cepillo  Grande 10 CM (6PZA)</t>
  </si>
  <si>
    <t>bolsa de 180g, Hueso Grande 10 CM (6PZA)</t>
  </si>
  <si>
    <t>DENTAL-LINE CAJA DE CEPILLO GRANDE 15 bolsas de 30 g</t>
  </si>
  <si>
    <t>DENTAL-LINE CAJA DE CEPILLO Y HUESO CHICO 20 bolsas de 18 g</t>
  </si>
  <si>
    <t>DENTAL-LINE bolsa de 180g, Cepillo  Chico 6CM (20 PZA)</t>
  </si>
  <si>
    <t>DENTAL-LINE bolsa de 180g, Hueso Chico 6CM (20 PZA)</t>
  </si>
  <si>
    <t>DENTAL-LINE bolsa de 180g, Cepillo  Grande 10 CM (6PZA)</t>
  </si>
  <si>
    <t>DENTAL-LINE bolsa de 180g, Hueso Grande 10 CM (6PZA)</t>
  </si>
  <si>
    <t>CON IVA</t>
  </si>
  <si>
    <t>DENTAL-LINE CAJA DE CEPILLO GRANDE  15 bolsas de 30 g</t>
  </si>
  <si>
    <t>NUTRICION</t>
  </si>
  <si>
    <t>SUPERCRIA</t>
  </si>
  <si>
    <t>PERROS Y GATOS</t>
  </si>
  <si>
    <t>C100130.png</t>
  </si>
  <si>
    <t>C100129.png</t>
  </si>
  <si>
    <t>DENTAL-LINE CEPILLO CHICO 6CM, 180G (20 PZA)</t>
  </si>
  <si>
    <t>DENTAL-LINE HUESO CHICO 6CM, 180G (20 PZA)</t>
  </si>
  <si>
    <t>C100120</t>
  </si>
  <si>
    <t>C100122</t>
  </si>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</sst>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3" borderId="1" xfId="0" applyFill="1" applyBorder="1"/>
    <xf numFmtId="43" fontId="0" fillId="0" borderId="1" xfId="1" applyFont="1" applyBorder="1"/>
    <xf numFmtId="0" fontId="0" fillId="0" borderId="2" xfId="0" applyBorder="1"/>
    <xf numFmtId="0" fontId="0" fillId="3" borderId="2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43" fontId="0" fillId="0" borderId="5" xfId="1" applyFont="1" applyBorder="1"/>
    <xf numFmtId="0" fontId="0" fillId="3" borderId="6" xfId="0" quotePrefix="1" applyFill="1" applyBorder="1"/>
    <xf numFmtId="43" fontId="2" fillId="0" borderId="1" xfId="1" applyFont="1" applyBorder="1"/>
    <xf numFmtId="43" fontId="2" fillId="0" borderId="4" xfId="1" applyFont="1" applyBorder="1"/>
    <xf numFmtId="43" fontId="2" fillId="0" borderId="3" xfId="1" applyFont="1" applyBorder="1"/>
    <xf numFmtId="0" fontId="3" fillId="3" borderId="7" xfId="0" applyFont="1" applyFill="1" applyBorder="1"/>
    <xf numFmtId="43" fontId="3" fillId="0" borderId="1" xfId="1" applyFont="1" applyBorder="1"/>
    <xf numFmtId="0" fontId="4" fillId="0" borderId="0" xfId="0" applyFont="1"/>
    <xf numFmtId="43" fontId="2" fillId="0" borderId="5" xfId="1" applyFont="1" applyBorder="1"/>
    <xf numFmtId="43" fontId="3" fillId="4" borderId="4" xfId="1" applyFont="1" applyFill="1" applyBorder="1"/>
    <xf numFmtId="43" fontId="3" fillId="4" borderId="5" xfId="1" applyFont="1" applyFill="1" applyBorder="1"/>
    <xf numFmtId="43" fontId="3" fillId="4" borderId="3" xfId="1" applyFont="1" applyFill="1" applyBorder="1"/>
    <xf numFmtId="43" fontId="3" fillId="4" borderId="1" xfId="1" applyFont="1" applyFill="1" applyBorder="1"/>
    <xf numFmtId="43" fontId="3" fillId="0" borderId="1" xfId="1" applyFont="1" applyFill="1" applyBorder="1"/>
    <xf numFmtId="43" fontId="0" fillId="0" borderId="2" xfId="1" applyFont="1" applyFill="1" applyBorder="1"/>
    <xf numFmtId="43" fontId="3" fillId="0" borderId="0" xfId="1" applyFont="1" applyFill="1" applyBorder="1"/>
    <xf numFmtId="43" fontId="3" fillId="0" borderId="8" xfId="1" applyFont="1" applyFill="1" applyBorder="1"/>
    <xf numFmtId="43" fontId="0" fillId="0" borderId="6" xfId="1" applyFont="1" applyFill="1" applyBorder="1"/>
    <xf numFmtId="43" fontId="0" fillId="0" borderId="0" xfId="1" applyFont="1" applyFill="1" applyBorder="1"/>
    <xf numFmtId="43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2A1D-2701-4E70-B526-04FF2462F700}">
  <dimension ref="A1:L19"/>
  <sheetViews>
    <sheetView topLeftCell="A7" zoomScale="90" zoomScaleNormal="90" workbookViewId="0">
      <selection activeCell="F13" sqref="F13"/>
    </sheetView>
  </sheetViews>
  <sheetFormatPr baseColWidth="10" defaultRowHeight="14.5" x14ac:dyDescent="0.35"/>
  <cols>
    <col min="2" max="2" width="42.08984375" bestFit="1" customWidth="1"/>
    <col min="3" max="3" width="19" bestFit="1" customWidth="1"/>
    <col min="4" max="4" width="10.7265625" bestFit="1" customWidth="1"/>
    <col min="5" max="5" width="11.36328125" bestFit="1" customWidth="1"/>
    <col min="6" max="6" width="14.7265625" bestFit="1" customWidth="1"/>
    <col min="7" max="7" width="7.6328125" bestFit="1" customWidth="1"/>
    <col min="8" max="8" width="7.6328125" customWidth="1"/>
    <col min="9" max="9" width="9.26953125" bestFit="1" customWidth="1"/>
    <col min="10" max="10" width="6.7265625" bestFit="1" customWidth="1"/>
    <col min="11" max="11" width="55.54296875" bestFit="1" customWidth="1"/>
  </cols>
  <sheetData>
    <row r="1" spans="1:12" x14ac:dyDescent="0.35">
      <c r="D1" s="29" t="s">
        <v>9</v>
      </c>
      <c r="E1" s="30"/>
      <c r="F1" s="7" t="s">
        <v>17</v>
      </c>
      <c r="G1" s="10" t="s">
        <v>6</v>
      </c>
      <c r="H1" s="10"/>
      <c r="I1" s="10" t="s">
        <v>4</v>
      </c>
      <c r="J1" s="6" t="s">
        <v>5</v>
      </c>
    </row>
    <row r="2" spans="1:12" x14ac:dyDescent="0.35">
      <c r="B2" s="1"/>
      <c r="C2" s="4"/>
      <c r="D2" s="2" t="s">
        <v>2</v>
      </c>
      <c r="E2" s="5" t="s">
        <v>3</v>
      </c>
      <c r="F2" s="8" t="s">
        <v>16</v>
      </c>
      <c r="G2" s="8" t="s">
        <v>4</v>
      </c>
      <c r="H2" s="8"/>
      <c r="I2" s="8" t="s">
        <v>8</v>
      </c>
      <c r="J2" s="6" t="s">
        <v>10</v>
      </c>
    </row>
    <row r="3" spans="1:12" x14ac:dyDescent="0.35">
      <c r="A3" s="16" t="s">
        <v>12</v>
      </c>
      <c r="B3" s="1" t="s">
        <v>0</v>
      </c>
      <c r="C3" s="4" t="s">
        <v>1</v>
      </c>
      <c r="D3" s="3">
        <v>747.9</v>
      </c>
      <c r="E3" s="11">
        <f>D3*1.16</f>
        <v>867.56399999999996</v>
      </c>
      <c r="F3" s="12">
        <f>E3/6</f>
        <v>144.59399999999999</v>
      </c>
      <c r="G3" s="17">
        <f>F3+(F3*0.25)</f>
        <v>180.74250000000001</v>
      </c>
      <c r="H3" s="17"/>
      <c r="I3" s="9">
        <f>G3/15</f>
        <v>12.0495</v>
      </c>
      <c r="J3" s="9">
        <f>I3+(I3*0.6)</f>
        <v>19.279199999999999</v>
      </c>
    </row>
    <row r="4" spans="1:12" x14ac:dyDescent="0.35">
      <c r="A4" s="16" t="s">
        <v>11</v>
      </c>
      <c r="B4" s="1" t="s">
        <v>0</v>
      </c>
      <c r="C4" s="4" t="s">
        <v>7</v>
      </c>
      <c r="D4" s="3">
        <v>864</v>
      </c>
      <c r="E4" s="11">
        <f>D4*1.16</f>
        <v>1002.2399999999999</v>
      </c>
      <c r="F4" s="13">
        <f>E4/6</f>
        <v>167.04</v>
      </c>
      <c r="G4" s="11">
        <f>F4+(F4*0.25)</f>
        <v>208.79999999999998</v>
      </c>
      <c r="H4" s="11"/>
      <c r="I4" s="3">
        <f>G4/20</f>
        <v>10.44</v>
      </c>
      <c r="J4" s="3">
        <f>I4+(I4*0.6)</f>
        <v>16.704000000000001</v>
      </c>
    </row>
    <row r="6" spans="1:12" x14ac:dyDescent="0.35">
      <c r="D6" s="29" t="s">
        <v>9</v>
      </c>
      <c r="E6" s="30"/>
      <c r="F6" s="7" t="s">
        <v>15</v>
      </c>
      <c r="G6" s="10" t="s">
        <v>6</v>
      </c>
      <c r="H6" s="10"/>
      <c r="I6" s="10" t="s">
        <v>4</v>
      </c>
      <c r="J6" s="6" t="s">
        <v>5</v>
      </c>
    </row>
    <row r="7" spans="1:12" x14ac:dyDescent="0.35">
      <c r="B7" s="1"/>
      <c r="C7" s="4"/>
      <c r="D7" s="2" t="s">
        <v>2</v>
      </c>
      <c r="E7" s="5" t="s">
        <v>3</v>
      </c>
      <c r="F7" s="8" t="s">
        <v>16</v>
      </c>
      <c r="G7" s="14" t="s">
        <v>4</v>
      </c>
      <c r="H7" s="14"/>
      <c r="I7" s="8" t="s">
        <v>8</v>
      </c>
      <c r="J7" s="6" t="s">
        <v>10</v>
      </c>
    </row>
    <row r="8" spans="1:12" x14ac:dyDescent="0.35">
      <c r="A8" s="16" t="s">
        <v>12</v>
      </c>
      <c r="B8" s="1" t="s">
        <v>0</v>
      </c>
      <c r="C8" s="4" t="s">
        <v>1</v>
      </c>
      <c r="D8" s="15">
        <v>747.9</v>
      </c>
      <c r="E8" s="3">
        <f>D8*1.16</f>
        <v>867.56399999999996</v>
      </c>
      <c r="F8" s="18">
        <f>D8/6</f>
        <v>124.64999999999999</v>
      </c>
      <c r="G8" s="19">
        <f>F8+(F8*0.25)</f>
        <v>155.8125</v>
      </c>
      <c r="H8" s="9">
        <f>G8*1.16</f>
        <v>180.74249999999998</v>
      </c>
      <c r="I8" s="9">
        <f>G8/15</f>
        <v>10.387499999999999</v>
      </c>
      <c r="J8" s="9">
        <f>I8+(I8*0.6)</f>
        <v>16.619999999999997</v>
      </c>
      <c r="K8" t="s">
        <v>20</v>
      </c>
      <c r="L8" s="28">
        <f>H8</f>
        <v>180.74249999999998</v>
      </c>
    </row>
    <row r="9" spans="1:12" x14ac:dyDescent="0.35">
      <c r="A9" s="16" t="s">
        <v>11</v>
      </c>
      <c r="B9" s="1" t="s">
        <v>0</v>
      </c>
      <c r="C9" s="4" t="s">
        <v>7</v>
      </c>
      <c r="D9" s="15">
        <v>864</v>
      </c>
      <c r="E9" s="3">
        <f>D9*1.16</f>
        <v>1002.2399999999999</v>
      </c>
      <c r="F9" s="20">
        <f>D9/6</f>
        <v>144</v>
      </c>
      <c r="G9" s="21">
        <f>F9+(F9*0.25)</f>
        <v>180</v>
      </c>
      <c r="H9" s="9">
        <f>G9*1.16</f>
        <v>208.79999999999998</v>
      </c>
      <c r="I9" s="3">
        <f>G9/20</f>
        <v>9</v>
      </c>
      <c r="J9" s="3">
        <f>I9+(I9*0.6)</f>
        <v>14.399999999999999</v>
      </c>
      <c r="K9" t="s">
        <v>21</v>
      </c>
      <c r="L9" s="28">
        <f>H9</f>
        <v>208.79999999999998</v>
      </c>
    </row>
    <row r="11" spans="1:12" x14ac:dyDescent="0.35">
      <c r="D11" s="29" t="s">
        <v>13</v>
      </c>
      <c r="E11" s="30"/>
      <c r="F11" s="7" t="s">
        <v>15</v>
      </c>
      <c r="G11" s="10" t="s">
        <v>6</v>
      </c>
      <c r="H11" s="10"/>
      <c r="J11" s="6"/>
    </row>
    <row r="12" spans="1:12" x14ac:dyDescent="0.35">
      <c r="D12" s="2" t="s">
        <v>2</v>
      </c>
      <c r="E12" s="5" t="s">
        <v>3</v>
      </c>
      <c r="F12" s="8" t="s">
        <v>14</v>
      </c>
      <c r="G12" s="14" t="s">
        <v>4</v>
      </c>
      <c r="H12" s="8" t="s">
        <v>26</v>
      </c>
      <c r="J12" s="6"/>
    </row>
    <row r="13" spans="1:12" x14ac:dyDescent="0.35">
      <c r="B13" t="s">
        <v>33</v>
      </c>
      <c r="D13" s="15">
        <v>478.8</v>
      </c>
      <c r="E13" s="3">
        <f>D13*1.16</f>
        <v>555.40800000000002</v>
      </c>
      <c r="F13" s="18">
        <f>D13/14</f>
        <v>34.200000000000003</v>
      </c>
      <c r="G13" s="19">
        <f>F13+(F13*0.25)</f>
        <v>42.75</v>
      </c>
      <c r="H13" s="9">
        <f>G13*1.16</f>
        <v>49.589999999999996</v>
      </c>
      <c r="J13" s="9"/>
      <c r="K13" t="s">
        <v>22</v>
      </c>
      <c r="L13" s="28">
        <f>H13</f>
        <v>49.589999999999996</v>
      </c>
    </row>
    <row r="14" spans="1:12" x14ac:dyDescent="0.35">
      <c r="B14" t="s">
        <v>34</v>
      </c>
      <c r="D14" s="15">
        <v>478.8</v>
      </c>
      <c r="E14" s="3">
        <f>D14*1.16</f>
        <v>555.40800000000002</v>
      </c>
      <c r="F14" s="18">
        <f>D14/14</f>
        <v>34.200000000000003</v>
      </c>
      <c r="G14" s="19">
        <f>F14+(F14*0.25)</f>
        <v>42.75</v>
      </c>
      <c r="H14" s="9">
        <f>G14*1.16</f>
        <v>49.589999999999996</v>
      </c>
      <c r="J14" s="3"/>
      <c r="K14" t="s">
        <v>23</v>
      </c>
      <c r="L14" s="28">
        <f>H14</f>
        <v>49.589999999999996</v>
      </c>
    </row>
    <row r="15" spans="1:12" x14ac:dyDescent="0.35">
      <c r="D15" s="22"/>
      <c r="E15" s="23"/>
      <c r="F15" s="24"/>
      <c r="G15" s="25"/>
      <c r="H15" s="26"/>
      <c r="J15" s="27"/>
    </row>
    <row r="16" spans="1:12" x14ac:dyDescent="0.35">
      <c r="D16" s="29" t="s">
        <v>13</v>
      </c>
      <c r="E16" s="30"/>
      <c r="F16" s="7" t="s">
        <v>15</v>
      </c>
      <c r="G16" s="10" t="s">
        <v>6</v>
      </c>
      <c r="H16" s="10"/>
      <c r="J16" s="6"/>
    </row>
    <row r="17" spans="2:12" x14ac:dyDescent="0.35">
      <c r="D17" s="2" t="s">
        <v>2</v>
      </c>
      <c r="E17" s="5" t="s">
        <v>3</v>
      </c>
      <c r="F17" s="8" t="s">
        <v>14</v>
      </c>
      <c r="G17" s="14" t="s">
        <v>4</v>
      </c>
      <c r="H17" s="8"/>
      <c r="J17" s="6"/>
    </row>
    <row r="18" spans="2:12" x14ac:dyDescent="0.35">
      <c r="B18" t="s">
        <v>18</v>
      </c>
      <c r="D18" s="15">
        <v>478.8</v>
      </c>
      <c r="E18" s="3">
        <f>D18*1.16</f>
        <v>555.40800000000002</v>
      </c>
      <c r="F18" s="18">
        <f>D18/14</f>
        <v>34.200000000000003</v>
      </c>
      <c r="G18" s="19">
        <f>F18+(F18*0.25)</f>
        <v>42.75</v>
      </c>
      <c r="H18" s="9">
        <f>G18*1.16</f>
        <v>49.589999999999996</v>
      </c>
      <c r="J18" s="9"/>
      <c r="K18" t="s">
        <v>24</v>
      </c>
      <c r="L18" s="28">
        <f>H18</f>
        <v>49.589999999999996</v>
      </c>
    </row>
    <row r="19" spans="2:12" x14ac:dyDescent="0.35">
      <c r="B19" t="s">
        <v>19</v>
      </c>
      <c r="D19" s="15">
        <v>478.8</v>
      </c>
      <c r="E19" s="3">
        <f>D19*1.16</f>
        <v>555.40800000000002</v>
      </c>
      <c r="F19" s="18">
        <f>D19/14</f>
        <v>34.200000000000003</v>
      </c>
      <c r="G19" s="19">
        <f>F19+(F19*0.25)</f>
        <v>42.75</v>
      </c>
      <c r="H19" s="9">
        <f>G19*1.16</f>
        <v>49.589999999999996</v>
      </c>
      <c r="J19" s="3"/>
      <c r="K19" t="s">
        <v>25</v>
      </c>
      <c r="L19" s="28">
        <f>H19</f>
        <v>49.589999999999996</v>
      </c>
    </row>
  </sheetData>
  <mergeCells count="4">
    <mergeCell ref="D1:E1"/>
    <mergeCell ref="D6:E6"/>
    <mergeCell ref="D11:E11"/>
    <mergeCell ref="D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297-EF18-49EA-8C4F-C2219A9D9F6D}">
  <dimension ref="A1:Q5"/>
  <sheetViews>
    <sheetView tabSelected="1" workbookViewId="0">
      <selection activeCell="G4" sqref="G4"/>
    </sheetView>
  </sheetViews>
  <sheetFormatPr baseColWidth="10" defaultRowHeight="14.5" x14ac:dyDescent="0.35"/>
  <cols>
    <col min="1" max="1" width="8.08984375" bestFit="1" customWidth="1"/>
    <col min="2" max="2" width="13.81640625" style="31" bestFit="1" customWidth="1"/>
    <col min="3" max="3" width="54.36328125" bestFit="1" customWidth="1"/>
    <col min="4" max="5" width="10.1796875" bestFit="1" customWidth="1"/>
    <col min="6" max="6" width="14.81640625" bestFit="1" customWidth="1"/>
    <col min="7" max="9" width="6.81640625" bestFit="1" customWidth="1"/>
    <col min="10" max="10" width="2.81640625" bestFit="1" customWidth="1"/>
    <col min="11" max="11" width="1.81640625" bestFit="1" customWidth="1"/>
    <col min="12" max="12" width="6.81640625" bestFit="1" customWidth="1"/>
    <col min="13" max="14" width="1.81640625" bestFit="1" customWidth="1"/>
    <col min="15" max="15" width="8.81640625" bestFit="1" customWidth="1"/>
    <col min="16" max="16" width="11.54296875" bestFit="1" customWidth="1"/>
  </cols>
  <sheetData>
    <row r="1" spans="1:17" x14ac:dyDescent="0.35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</row>
    <row r="2" spans="1:17" x14ac:dyDescent="0.35">
      <c r="A2" t="s">
        <v>12</v>
      </c>
      <c r="B2" s="31">
        <v>7501539865526</v>
      </c>
      <c r="C2" t="s">
        <v>27</v>
      </c>
      <c r="D2" t="s">
        <v>28</v>
      </c>
      <c r="E2" t="s">
        <v>29</v>
      </c>
      <c r="F2" t="s">
        <v>30</v>
      </c>
      <c r="G2">
        <v>155.81</v>
      </c>
      <c r="H2">
        <v>155.81</v>
      </c>
      <c r="I2">
        <v>249.29</v>
      </c>
      <c r="J2">
        <v>16</v>
      </c>
      <c r="K2">
        <v>0</v>
      </c>
      <c r="L2">
        <v>124.65</v>
      </c>
      <c r="M2">
        <v>0</v>
      </c>
      <c r="N2">
        <v>1</v>
      </c>
      <c r="O2">
        <v>10121803</v>
      </c>
      <c r="P2" t="s">
        <v>31</v>
      </c>
    </row>
    <row r="3" spans="1:17" x14ac:dyDescent="0.35">
      <c r="A3" t="s">
        <v>11</v>
      </c>
      <c r="B3" s="31">
        <v>7501539885722</v>
      </c>
      <c r="C3" t="s">
        <v>21</v>
      </c>
      <c r="D3" t="s">
        <v>28</v>
      </c>
      <c r="E3" t="s">
        <v>29</v>
      </c>
      <c r="F3" t="s">
        <v>30</v>
      </c>
      <c r="G3">
        <v>180</v>
      </c>
      <c r="H3">
        <v>180</v>
      </c>
      <c r="I3">
        <v>288</v>
      </c>
      <c r="J3">
        <v>16</v>
      </c>
      <c r="K3">
        <v>0</v>
      </c>
      <c r="L3">
        <v>144</v>
      </c>
      <c r="M3">
        <v>0</v>
      </c>
      <c r="N3">
        <v>1</v>
      </c>
      <c r="O3">
        <v>10121803</v>
      </c>
      <c r="P3" t="s">
        <v>32</v>
      </c>
    </row>
    <row r="4" spans="1:17" x14ac:dyDescent="0.35">
      <c r="A4" t="s">
        <v>35</v>
      </c>
      <c r="C4" t="s">
        <v>33</v>
      </c>
      <c r="D4" t="s">
        <v>28</v>
      </c>
      <c r="E4" t="s">
        <v>29</v>
      </c>
      <c r="F4" t="s">
        <v>30</v>
      </c>
      <c r="G4">
        <v>42.75</v>
      </c>
      <c r="H4">
        <v>42.75</v>
      </c>
      <c r="I4">
        <v>68.400000000000006</v>
      </c>
      <c r="J4">
        <v>16</v>
      </c>
      <c r="K4">
        <v>0</v>
      </c>
      <c r="L4">
        <v>34.200000000000003</v>
      </c>
      <c r="M4">
        <v>0</v>
      </c>
      <c r="N4">
        <v>1</v>
      </c>
      <c r="O4">
        <v>10121806</v>
      </c>
    </row>
    <row r="5" spans="1:17" x14ac:dyDescent="0.35">
      <c r="A5" t="s">
        <v>36</v>
      </c>
      <c r="C5" t="s">
        <v>34</v>
      </c>
      <c r="D5" t="s">
        <v>28</v>
      </c>
      <c r="E5" t="s">
        <v>29</v>
      </c>
      <c r="F5" t="s">
        <v>30</v>
      </c>
      <c r="G5">
        <v>42.75</v>
      </c>
      <c r="H5">
        <v>42.75</v>
      </c>
      <c r="I5">
        <v>68.400000000000006</v>
      </c>
      <c r="J5">
        <v>16</v>
      </c>
      <c r="K5">
        <v>0</v>
      </c>
      <c r="L5">
        <v>34.200000000000003</v>
      </c>
      <c r="M5">
        <v>0</v>
      </c>
      <c r="N5">
        <v>1</v>
      </c>
      <c r="O5">
        <v>10121806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2024-01-23T20:05:28Z</dcterms:created>
  <dcterms:modified xsi:type="dcterms:W3CDTF">2024-05-13T18:56:18Z</dcterms:modified>
</cp:coreProperties>
</file>